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jpeg" ContentType="image/jpeg"/>
  <Default Extension="JPG" ContentType="image/.jpg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firstSheet="1"/>
  </bookViews>
  <sheets>
    <sheet name="汇总" sheetId="4" r:id="rId1"/>
    <sheet name="地面" sheetId="5" r:id="rId2"/>
    <sheet name="地库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74615" name="ID_82F4FC7D1B0E4969B9DE9713A1B55D06" descr="JSD01减速带-1 拷贝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16100" y="23227665"/>
          <a:ext cx="1095375" cy="209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4613" name="ID_BFD97FAA727447809DD39A4BF8FD4EB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25625" y="25720040"/>
          <a:ext cx="1407160" cy="3378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4612" name="ID_15C6D8BFC3CD46A895919B8DE88BA79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9105" y="24216360"/>
          <a:ext cx="1482090" cy="6134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4614" name="ID_0F1A47FB0FFA490399B7A885B0F3434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71675" y="26865580"/>
          <a:ext cx="1068705" cy="9112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<sst xmlns="http://schemas.openxmlformats.org/spreadsheetml/2006/main" count="259" uniqueCount="135">
  <si>
    <t>上海电力大学临港校区三期工程标段二交通设施</t>
  </si>
  <si>
    <t>序号</t>
  </si>
  <si>
    <t>内容</t>
  </si>
  <si>
    <t>数量</t>
  </si>
  <si>
    <t>单位</t>
  </si>
  <si>
    <t>单价(元)</t>
  </si>
  <si>
    <t>备注</t>
  </si>
  <si>
    <t>地面交通标识及交通划线</t>
  </si>
  <si>
    <t>项</t>
  </si>
  <si>
    <t>地库交通标识及交通划线</t>
  </si>
  <si>
    <t>小计</t>
  </si>
  <si>
    <t>备注：1.道路标线涂料均采用热熔反光型道路标线涂料（路侧禁停线除外）
2.立杆标识标牌均采用：1.5mm厚铝板牌面、表面3M工程级反光膜；
3.壁挂规则标志牌1.5mm不锈钢烤漆；
4.柱墙标识系统均采用艺术涂料；
5.所有配件必须防锈及防腐处理。</t>
  </si>
  <si>
    <t>上海电力大学临港校区三期工程交通设施清单</t>
  </si>
  <si>
    <t>地面交通设施部分</t>
  </si>
  <si>
    <t>简图</t>
  </si>
  <si>
    <t>规格(mm)</t>
  </si>
  <si>
    <t>小计(元)</t>
  </si>
  <si>
    <t>材质</t>
  </si>
  <si>
    <t>限速牌</t>
  </si>
  <si>
    <t>φ600</t>
  </si>
  <si>
    <t>面</t>
  </si>
  <si>
    <t>牌面为1.5mm厚铝板，贴3M工程级反光膜</t>
  </si>
  <si>
    <t>停字牌</t>
  </si>
  <si>
    <t>禁鸣牌</t>
  </si>
  <si>
    <t>禁止机动车驶入</t>
  </si>
  <si>
    <t>限高牌</t>
  </si>
  <si>
    <r>
      <rPr>
        <sz val="10"/>
        <rFont val="宋体"/>
        <charset val="134"/>
        <scheme val="minor"/>
      </rPr>
      <t>牌面为1.5mm厚铝板，贴</t>
    </r>
    <r>
      <rPr>
        <sz val="10"/>
        <rFont val="宋体"/>
        <charset val="134"/>
      </rPr>
      <t>3</t>
    </r>
    <r>
      <rPr>
        <sz val="10"/>
        <rFont val="宋体"/>
        <charset val="134"/>
        <scheme val="minor"/>
      </rPr>
      <t>M工程级反光膜</t>
    </r>
  </si>
  <si>
    <t>人行牌</t>
  </si>
  <si>
    <t>副牌（污物口）</t>
  </si>
  <si>
    <t>200×600</t>
  </si>
  <si>
    <t>地下车库牌</t>
  </si>
  <si>
    <t>600×800</t>
  </si>
  <si>
    <t>停车库牌</t>
  </si>
  <si>
    <t>400×1200</t>
  </si>
  <si>
    <t>非机动车停车牌</t>
  </si>
  <si>
    <t>导向牌</t>
  </si>
  <si>
    <t>220×400</t>
  </si>
  <si>
    <t>个</t>
  </si>
  <si>
    <t>导向箭头</t>
  </si>
  <si>
    <t>L=3000</t>
  </si>
  <si>
    <t>热熔漆</t>
  </si>
  <si>
    <t>左、右转箭头</t>
  </si>
  <si>
    <t>直行右、左转箭头</t>
  </si>
  <si>
    <t>长度3000mm</t>
  </si>
  <si>
    <t>左右转箭头</t>
  </si>
  <si>
    <t>中心黄线</t>
  </si>
  <si>
    <t>线宽150mm</t>
  </si>
  <si>
    <t>米</t>
  </si>
  <si>
    <t>禁停网格</t>
  </si>
  <si>
    <t>线宽300mm</t>
  </si>
  <si>
    <t>镀锌钢管立杆</t>
  </si>
  <si>
    <t>φ60×3000</t>
  </si>
  <si>
    <t>根</t>
  </si>
  <si>
    <t>镀锌钢管</t>
  </si>
  <si>
    <t>地面安装立杆基础</t>
  </si>
  <si>
    <t>(不分沥青道路、铺装道路,挖土、混凝土基础，土方外运等全部工作内容）</t>
  </si>
  <si>
    <t>黄色警示</t>
  </si>
  <si>
    <t>道路特种漆</t>
  </si>
  <si>
    <t>轮廓标</t>
  </si>
  <si>
    <t>180×50×40</t>
  </si>
  <si>
    <t>塑料、晶格反光器</t>
  </si>
  <si>
    <t>道钉</t>
  </si>
  <si>
    <t>100×100×20</t>
  </si>
  <si>
    <t>铝制</t>
  </si>
  <si>
    <t>扣件</t>
  </si>
  <si>
    <t>套</t>
  </si>
  <si>
    <t>热镀锌，牌子和立杆的连接件</t>
  </si>
  <si>
    <t>原生橡胶减速台（含配件)</t>
  </si>
  <si>
    <t>500×300×40</t>
  </si>
  <si>
    <t>优质橡胶，高强级反光膜</t>
  </si>
  <si>
    <t>合计</t>
  </si>
  <si>
    <t>地库交通设施部分</t>
  </si>
  <si>
    <t>龙门灯箱及配套限高杆</t>
  </si>
  <si>
    <t>600×6800×100</t>
  </si>
  <si>
    <t>组</t>
  </si>
  <si>
    <t>1.5mm厚不锈钢刨槽折弯造型水切割镂空烤漆，背贴3mm亚克力，内置LED4000K-4500K光源(含就近3米范围内接电)</t>
  </si>
  <si>
    <t>车行指引灯箱（大）</t>
  </si>
  <si>
    <t>300×3000×100</t>
  </si>
  <si>
    <t>贴3M工程级反光膜</t>
  </si>
  <si>
    <t>车行灯箱（小）</t>
  </si>
  <si>
    <t>300×1800×100</t>
  </si>
  <si>
    <t>吊铁(杆)</t>
  </si>
  <si>
    <t>H=1500</t>
  </si>
  <si>
    <t>镀锌圆管</t>
  </si>
  <si>
    <t>停车规则牌</t>
  </si>
  <si>
    <t>800×1000×1.5</t>
  </si>
  <si>
    <t>1.5mm不锈钢烤漆</t>
  </si>
  <si>
    <t>慢字牌</t>
  </si>
  <si>
    <r>
      <rPr>
        <sz val="10"/>
        <rFont val="等线"/>
        <charset val="134"/>
      </rPr>
      <t>∆</t>
    </r>
    <r>
      <rPr>
        <sz val="10"/>
        <rFont val="宋体"/>
        <charset val="134"/>
      </rPr>
      <t>700×1.5</t>
    </r>
  </si>
  <si>
    <t>陡坡牌（上下各2）</t>
  </si>
  <si>
    <t>∆700×1.5</t>
  </si>
  <si>
    <t>掉头牌</t>
  </si>
  <si>
    <t>φ600×1.5</t>
  </si>
  <si>
    <t>无障碍牌</t>
  </si>
  <si>
    <t>600×600×1.5</t>
  </si>
  <si>
    <t>人行通道牌</t>
  </si>
  <si>
    <t>400×600×1.5</t>
  </si>
  <si>
    <t>人员位置牌</t>
  </si>
  <si>
    <t>小型车位线</t>
  </si>
  <si>
    <t>2400×5300</t>
  </si>
  <si>
    <t>无障碍车位线</t>
  </si>
  <si>
    <t>3700×6000</t>
  </si>
  <si>
    <t>子母车位</t>
  </si>
  <si>
    <t>2400×10600</t>
  </si>
  <si>
    <t>新能源车位图案喷涂</t>
  </si>
  <si>
    <t>H=1000</t>
  </si>
  <si>
    <t>无障碍图案喷涂</t>
  </si>
  <si>
    <t>车位编号</t>
  </si>
  <si>
    <t>3个数字</t>
  </si>
  <si>
    <t>2000*1070</t>
  </si>
  <si>
    <t>道路边线</t>
  </si>
  <si>
    <t>斑马线</t>
  </si>
  <si>
    <t>线宽200mm</t>
  </si>
  <si>
    <t>护角</t>
  </si>
  <si>
    <t>800×100×10</t>
  </si>
  <si>
    <t>块</t>
  </si>
  <si>
    <t>高分子橡塑</t>
  </si>
  <si>
    <r>
      <rPr>
        <sz val="10.5"/>
        <color indexed="8"/>
        <rFont val="宋体"/>
        <charset val="134"/>
      </rPr>
      <t>100</t>
    </r>
    <r>
      <rPr>
        <sz val="10.5"/>
        <color indexed="8"/>
        <rFont val="宋体"/>
        <charset val="134"/>
      </rPr>
      <t>×</t>
    </r>
    <r>
      <rPr>
        <sz val="10.5"/>
        <color indexed="8"/>
        <rFont val="宋体"/>
        <charset val="134"/>
      </rPr>
      <t>100</t>
    </r>
    <r>
      <rPr>
        <sz val="10.5"/>
        <color indexed="8"/>
        <rFont val="宋体"/>
        <charset val="134"/>
      </rPr>
      <t>×</t>
    </r>
    <r>
      <rPr>
        <sz val="10.5"/>
        <color indexed="8"/>
        <rFont val="宋体"/>
        <charset val="134"/>
      </rPr>
      <t>20</t>
    </r>
  </si>
  <si>
    <t>挡车器</t>
  </si>
  <si>
    <t>600*100</t>
  </si>
  <si>
    <t>高分子橡胶</t>
  </si>
  <si>
    <t>减速带</t>
  </si>
  <si>
    <t>室内反光镜</t>
  </si>
  <si>
    <t>φ800</t>
  </si>
  <si>
    <t>防撞击PC</t>
  </si>
  <si>
    <t xml:space="preserve">柱面分区分色          </t>
  </si>
  <si>
    <t>H=1000（不含踢脚线部分）</t>
  </si>
  <si>
    <t>平方</t>
  </si>
  <si>
    <t>艺术涂料</t>
  </si>
  <si>
    <t>普通墙面涂刷/坡道墙面涂刷</t>
  </si>
  <si>
    <t>艺术涂料（含信息内容）</t>
  </si>
  <si>
    <t>柱面分区喷号</t>
  </si>
  <si>
    <t>立柱通道三面喷字，字高400</t>
  </si>
  <si>
    <t>墙柱体腰线</t>
  </si>
  <si>
    <t>线宽50mm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</si>
</sst>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  <numFmt numFmtId="179" formatCode="#,##0.00_ "/>
    <numFmt numFmtId="180" formatCode="_-* #,##0.00_-;\-* #,##0.00_-;_-* &quot;-&quot;??.00_-;_-@_-"/>
  </numFmts>
  <fonts count="45">
    <font>
      <sz val="11"/>
      <color theme="1"/>
      <name val="宋体"/>
      <charset val="134"/>
      <scheme val="minor"/>
    </font>
    <font>
      <sz val="12"/>
      <color indexed="10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  <scheme val="minor"/>
    </font>
    <font>
      <sz val="12"/>
      <name val="宋体"/>
      <charset val="134"/>
      <scheme val="minor"/>
    </font>
    <font>
      <sz val="17"/>
      <name val="黑体"/>
      <charset val="134"/>
    </font>
    <font>
      <sz val="16"/>
      <color indexed="12"/>
      <name val="经典细圆简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等线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.5"/>
      <color indexed="8"/>
      <name val="宋体"/>
      <charset val="134"/>
    </font>
    <font>
      <sz val="10"/>
      <name val="宋体"/>
      <charset val="134"/>
      <scheme val="minor"/>
    </font>
    <font>
      <sz val="10"/>
      <color rgb="FFC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sz val="10.5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黑体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0" fillId="3" borderId="19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20">
      <alignment vertical="center"/>
    </xf>
    <xf numFmtId="0" fontId="30" fillId="0" borderId="20">
      <alignment vertical="center"/>
    </xf>
    <xf numFmtId="0" fontId="31" fillId="0" borderId="21">
      <alignment vertical="center"/>
    </xf>
    <xf numFmtId="0" fontId="31" fillId="0" borderId="0">
      <alignment vertical="center"/>
    </xf>
    <xf numFmtId="0" fontId="32" fillId="4" borderId="22">
      <alignment vertical="center"/>
    </xf>
    <xf numFmtId="0" fontId="33" fillId="5" borderId="23">
      <alignment vertical="center"/>
    </xf>
    <xf numFmtId="0" fontId="34" fillId="5" borderId="22">
      <alignment vertical="center"/>
    </xf>
    <xf numFmtId="0" fontId="35" fillId="6" borderId="24">
      <alignment vertical="center"/>
    </xf>
    <xf numFmtId="0" fontId="36" fillId="0" borderId="25">
      <alignment vertical="center"/>
    </xf>
    <xf numFmtId="0" fontId="37" fillId="0" borderId="26">
      <alignment vertical="center"/>
    </xf>
    <xf numFmtId="0" fontId="38" fillId="7" borderId="0">
      <alignment vertical="center"/>
    </xf>
    <xf numFmtId="0" fontId="39" fillId="8" borderId="0">
      <alignment vertical="center"/>
    </xf>
    <xf numFmtId="0" fontId="40" fillId="9" borderId="0">
      <alignment vertical="center"/>
    </xf>
    <xf numFmtId="0" fontId="41" fillId="10" borderId="0">
      <alignment vertical="center"/>
    </xf>
    <xf numFmtId="0" fontId="42" fillId="11" borderId="0">
      <alignment vertical="center"/>
    </xf>
    <xf numFmtId="0" fontId="42" fillId="12" borderId="0">
      <alignment vertical="center"/>
    </xf>
    <xf numFmtId="0" fontId="41" fillId="13" borderId="0">
      <alignment vertical="center"/>
    </xf>
    <xf numFmtId="0" fontId="41" fillId="14" borderId="0">
      <alignment vertical="center"/>
    </xf>
    <xf numFmtId="0" fontId="42" fillId="15" borderId="0">
      <alignment vertical="center"/>
    </xf>
    <xf numFmtId="0" fontId="42" fillId="16" borderId="0">
      <alignment vertical="center"/>
    </xf>
    <xf numFmtId="0" fontId="41" fillId="17" borderId="0">
      <alignment vertical="center"/>
    </xf>
    <xf numFmtId="0" fontId="41" fillId="18" borderId="0">
      <alignment vertical="center"/>
    </xf>
    <xf numFmtId="0" fontId="42" fillId="19" borderId="0">
      <alignment vertical="center"/>
    </xf>
    <xf numFmtId="0" fontId="42" fillId="20" borderId="0">
      <alignment vertical="center"/>
    </xf>
    <xf numFmtId="0" fontId="41" fillId="21" borderId="0">
      <alignment vertical="center"/>
    </xf>
    <xf numFmtId="0" fontId="41" fillId="22" borderId="0">
      <alignment vertical="center"/>
    </xf>
    <xf numFmtId="0" fontId="42" fillId="23" borderId="0">
      <alignment vertical="center"/>
    </xf>
    <xf numFmtId="0" fontId="42" fillId="24" borderId="0">
      <alignment vertical="center"/>
    </xf>
    <xf numFmtId="0" fontId="41" fillId="25" borderId="0">
      <alignment vertical="center"/>
    </xf>
    <xf numFmtId="0" fontId="41" fillId="26" borderId="0">
      <alignment vertical="center"/>
    </xf>
    <xf numFmtId="0" fontId="42" fillId="27" borderId="0">
      <alignment vertical="center"/>
    </xf>
    <xf numFmtId="0" fontId="42" fillId="28" borderId="0">
      <alignment vertical="center"/>
    </xf>
    <xf numFmtId="0" fontId="41" fillId="29" borderId="0">
      <alignment vertical="center"/>
    </xf>
    <xf numFmtId="0" fontId="41" fillId="30" borderId="0">
      <alignment vertical="center"/>
    </xf>
    <xf numFmtId="0" fontId="42" fillId="31" borderId="0">
      <alignment vertical="center"/>
    </xf>
    <xf numFmtId="0" fontId="42" fillId="32" borderId="0">
      <alignment vertical="center"/>
    </xf>
    <xf numFmtId="0" fontId="41" fillId="33" borderId="0">
      <alignment vertical="center"/>
    </xf>
    <xf numFmtId="0" fontId="43" fillId="0" borderId="0"/>
    <xf numFmtId="0" fontId="43" fillId="0" borderId="0"/>
    <xf numFmtId="0" fontId="43" fillId="0" borderId="0" applyProtection="0"/>
    <xf numFmtId="0" fontId="43" fillId="0" borderId="0" applyProtection="0"/>
    <xf numFmtId="0" fontId="43" fillId="0" borderId="0" applyProtection="0"/>
    <xf numFmtId="0" fontId="43" fillId="0" borderId="0" applyProtection="0"/>
    <xf numFmtId="0" fontId="44" fillId="0" borderId="0" applyProtection="0">
      <alignment vertical="center"/>
    </xf>
  </cellStyleXfs>
  <cellXfs count="1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  <protection locked="0" hidden="1"/>
    </xf>
    <xf numFmtId="0" fontId="7" fillId="0" borderId="1" xfId="50" applyFont="1" applyFill="1" applyBorder="1" applyAlignment="1" applyProtection="1">
      <alignment horizontal="center" vertical="center"/>
      <protection locked="0" hidden="1"/>
    </xf>
    <xf numFmtId="0" fontId="7" fillId="0" borderId="2" xfId="50" applyFont="1" applyFill="1" applyBorder="1" applyAlignment="1" applyProtection="1">
      <alignment horizontal="center" vertical="center" wrapText="1"/>
      <protection locked="0" hidden="1"/>
    </xf>
    <xf numFmtId="0" fontId="7" fillId="0" borderId="1" xfId="50" applyFont="1" applyFill="1" applyBorder="1" applyAlignment="1" applyProtection="1">
      <alignment horizontal="center" vertical="center" wrapText="1"/>
      <protection locked="0" hidden="1"/>
    </xf>
    <xf numFmtId="0" fontId="8" fillId="0" borderId="1" xfId="50" applyFont="1" applyFill="1" applyBorder="1" applyAlignment="1" applyProtection="1">
      <alignment horizontal="center" vertical="center"/>
      <protection locked="0" hidden="1"/>
    </xf>
    <xf numFmtId="0" fontId="9" fillId="0" borderId="1" xfId="51" applyFont="1" applyFill="1" applyBorder="1" applyAlignment="1" applyProtection="1">
      <alignment vertical="center"/>
      <protection locked="0" hidden="1"/>
    </xf>
    <xf numFmtId="0" fontId="9" fillId="0" borderId="1" xfId="54" applyFont="1" applyFill="1" applyBorder="1" applyAlignment="1" applyProtection="1">
      <alignment horizontal="center" vertical="center"/>
      <protection locked="0" hidden="1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1" xfId="49" applyFont="1" applyFill="1" applyBorder="1" applyAlignment="1" applyProtection="1">
      <alignment horizontal="center" vertical="center"/>
      <protection locked="0" hidden="1"/>
    </xf>
    <xf numFmtId="177" fontId="8" fillId="0" borderId="1" xfId="49" applyNumberFormat="1" applyFont="1" applyFill="1" applyBorder="1" applyAlignment="1" applyProtection="1">
      <alignment horizontal="center" vertical="center"/>
      <protection locked="0" hidden="1"/>
    </xf>
    <xf numFmtId="176" fontId="10" fillId="0" borderId="1" xfId="0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1" xfId="51" applyNumberFormat="1" applyFont="1" applyFill="1" applyBorder="1" applyAlignment="1" applyProtection="1">
      <alignment vertical="center"/>
      <protection locked="0" hidden="1"/>
    </xf>
    <xf numFmtId="0" fontId="9" fillId="0" borderId="1" xfId="54" applyNumberFormat="1" applyFont="1" applyFill="1" applyBorder="1" applyAlignment="1" applyProtection="1">
      <alignment horizontal="center" vertical="center"/>
      <protection locked="0" hidden="1"/>
    </xf>
    <xf numFmtId="0" fontId="8" fillId="0" borderId="1" xfId="50" applyNumberFormat="1" applyFont="1" applyFill="1" applyBorder="1" applyAlignment="1" applyProtection="1">
      <alignment horizontal="center" vertical="center"/>
      <protection locked="0" hidden="1"/>
    </xf>
    <xf numFmtId="0" fontId="9" fillId="0" borderId="1" xfId="51" applyNumberFormat="1" applyFont="1" applyFill="1" applyBorder="1" applyAlignment="1" applyProtection="1">
      <alignment vertical="center" wrapText="1"/>
      <protection locked="0" hidden="1"/>
    </xf>
    <xf numFmtId="0" fontId="9" fillId="0" borderId="1" xfId="49" applyFont="1" applyFill="1" applyBorder="1" applyProtection="1">
      <protection locked="0" hidden="1"/>
    </xf>
    <xf numFmtId="0" fontId="9" fillId="0" borderId="1" xfId="49" applyFont="1" applyFill="1" applyBorder="1" applyAlignment="1" applyProtection="1">
      <alignment horizontal="center" vertical="center"/>
      <protection locked="0" hidden="1"/>
    </xf>
    <xf numFmtId="176" fontId="8" fillId="0" borderId="1" xfId="5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 applyProtection="1">
      <alignment horizontal="left" vertical="center" wrapText="1"/>
    </xf>
    <xf numFmtId="0" fontId="8" fillId="0" borderId="1" xfId="51" applyNumberFormat="1" applyFont="1" applyFill="1" applyBorder="1" applyAlignment="1" applyProtection="1">
      <alignment horizontal="center" vertical="center"/>
      <protection locked="0" hidden="1"/>
    </xf>
    <xf numFmtId="0" fontId="8" fillId="0" borderId="1" xfId="51" applyNumberFormat="1" applyFont="1" applyFill="1" applyBorder="1" applyAlignment="1" applyProtection="1">
      <alignment vertical="center"/>
      <protection locked="0" hidden="1"/>
    </xf>
    <xf numFmtId="0" fontId="8" fillId="0" borderId="1" xfId="49" applyFont="1" applyFill="1" applyBorder="1" applyProtection="1">
      <protection locked="0" hidden="1"/>
    </xf>
    <xf numFmtId="176" fontId="8" fillId="0" borderId="1" xfId="49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1" xfId="49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 applyProtection="1">
      <alignment horizontal="center" vertical="center"/>
      <protection locked="0" hidden="1"/>
    </xf>
    <xf numFmtId="0" fontId="10" fillId="0" borderId="1" xfId="55" applyFont="1" applyFill="1" applyBorder="1" applyAlignment="1" applyProtection="1">
      <alignment horizontal="center" vertical="center"/>
      <protection locked="0" hidden="1"/>
    </xf>
    <xf numFmtId="0" fontId="10" fillId="0" borderId="1" xfId="0" applyFont="1" applyFill="1" applyBorder="1" applyAlignment="1" applyProtection="1">
      <alignment vertical="center"/>
      <protection locked="0" hidden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/>
      <protection locked="0" hidden="1"/>
    </xf>
    <xf numFmtId="0" fontId="8" fillId="0" borderId="3" xfId="50" applyNumberFormat="1" applyFont="1" applyFill="1" applyBorder="1" applyAlignment="1" applyProtection="1">
      <alignment horizontal="center" vertical="center"/>
      <protection locked="0" hidden="1"/>
    </xf>
    <xf numFmtId="177" fontId="8" fillId="0" borderId="3" xfId="49" applyNumberFormat="1" applyFont="1" applyFill="1" applyBorder="1" applyAlignment="1" applyProtection="1">
      <alignment horizontal="center" vertical="center"/>
      <protection locked="0" hidden="1"/>
    </xf>
    <xf numFmtId="0" fontId="8" fillId="0" borderId="4" xfId="50" applyFont="1" applyFill="1" applyBorder="1" applyAlignment="1" applyProtection="1">
      <alignment vertical="center"/>
      <protection locked="0" hidden="1"/>
    </xf>
    <xf numFmtId="0" fontId="8" fillId="0" borderId="1" xfId="50" applyFont="1" applyFill="1" applyBorder="1" applyAlignment="1" applyProtection="1">
      <alignment vertical="center"/>
      <protection locked="0" hidden="1"/>
    </xf>
    <xf numFmtId="0" fontId="8" fillId="0" borderId="1" xfId="49" applyNumberFormat="1" applyFont="1" applyFill="1" applyBorder="1" applyAlignment="1" applyProtection="1">
      <alignment horizontal="center" vertical="center"/>
      <protection locked="0" hidden="1"/>
    </xf>
    <xf numFmtId="0" fontId="10" fillId="0" borderId="1" xfId="0" applyFont="1" applyFill="1" applyBorder="1" applyAlignment="1" applyProtection="1">
      <protection locked="0" hidden="1"/>
    </xf>
    <xf numFmtId="0" fontId="11" fillId="0" borderId="1" xfId="0" applyFont="1" applyFill="1" applyBorder="1" applyAlignment="1" applyProtection="1">
      <protection locked="0" hidden="1"/>
    </xf>
    <xf numFmtId="178" fontId="8" fillId="0" borderId="1" xfId="49" applyNumberFormat="1" applyFont="1" applyFill="1" applyBorder="1" applyAlignment="1" applyProtection="1">
      <alignment horizontal="center" vertical="center"/>
      <protection locked="0" hidden="1"/>
    </xf>
    <xf numFmtId="0" fontId="10" fillId="0" borderId="5" xfId="0" applyFont="1" applyFill="1" applyBorder="1" applyAlignment="1" applyProtection="1">
      <alignment horizontal="left" vertical="center"/>
    </xf>
    <xf numFmtId="0" fontId="12" fillId="0" borderId="3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  <protection locked="0" hidden="1"/>
    </xf>
    <xf numFmtId="0" fontId="10" fillId="0" borderId="3" xfId="0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protection locked="0" hidden="1"/>
    </xf>
    <xf numFmtId="0" fontId="8" fillId="0" borderId="1" xfId="51" applyNumberFormat="1" applyFont="1" applyFill="1" applyBorder="1" applyAlignment="1" applyProtection="1">
      <alignment vertical="center" wrapText="1"/>
      <protection locked="0" hidden="1"/>
    </xf>
    <xf numFmtId="0" fontId="13" fillId="0" borderId="1" xfId="50" applyFont="1" applyFill="1" applyBorder="1" applyAlignment="1" applyProtection="1">
      <alignment horizontal="center" vertical="center"/>
      <protection locked="0" hidden="1"/>
    </xf>
    <xf numFmtId="0" fontId="13" fillId="0" borderId="1" xfId="49" applyNumberFormat="1" applyFont="1" applyFill="1" applyBorder="1" applyAlignment="1" applyProtection="1">
      <alignment horizontal="center" vertical="center"/>
      <protection locked="0" hidden="1"/>
    </xf>
    <xf numFmtId="0" fontId="13" fillId="0" borderId="1" xfId="49" applyFont="1" applyFill="1" applyBorder="1" applyAlignment="1" applyProtection="1">
      <alignment horizontal="center" vertical="center"/>
      <protection locked="0" hidden="1"/>
    </xf>
    <xf numFmtId="0" fontId="8" fillId="0" borderId="7" xfId="51" applyNumberFormat="1" applyFont="1" applyFill="1" applyBorder="1" applyAlignment="1" applyProtection="1">
      <alignment vertical="center"/>
      <protection locked="0" hidden="1"/>
    </xf>
    <xf numFmtId="0" fontId="8" fillId="0" borderId="2" xfId="49" applyFont="1" applyFill="1" applyBorder="1" applyAlignment="1" applyProtection="1">
      <alignment horizontal="center" vertical="center" wrapText="1"/>
      <protection locked="0" hidden="1"/>
    </xf>
    <xf numFmtId="0" fontId="13" fillId="0" borderId="1" xfId="49" applyFont="1" applyFill="1" applyBorder="1" applyAlignment="1" applyProtection="1">
      <alignment horizontal="center" vertical="center" wrapText="1"/>
      <protection locked="0" hidden="1"/>
    </xf>
    <xf numFmtId="0" fontId="13" fillId="0" borderId="1" xfId="49" applyFont="1" applyFill="1" applyBorder="1" applyAlignment="1" applyProtection="1">
      <alignment horizontal="center"/>
      <protection locked="0" hidden="1"/>
    </xf>
    <xf numFmtId="176" fontId="13" fillId="0" borderId="1" xfId="49" applyNumberFormat="1" applyFont="1" applyFill="1" applyBorder="1" applyAlignment="1" applyProtection="1">
      <alignment horizontal="center" vertical="center" wrapText="1"/>
      <protection locked="0" hidden="1"/>
    </xf>
    <xf numFmtId="177" fontId="13" fillId="0" borderId="1" xfId="49" applyNumberFormat="1" applyFont="1" applyFill="1" applyBorder="1" applyAlignment="1" applyProtection="1">
      <alignment horizontal="center" vertical="center"/>
      <protection locked="0" hidden="1"/>
    </xf>
    <xf numFmtId="176" fontId="13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0" borderId="1" xfId="49" applyFont="1" applyFill="1" applyBorder="1" applyAlignment="1" applyProtection="1">
      <alignment horizontal="center"/>
      <protection locked="0" hidden="1"/>
    </xf>
    <xf numFmtId="176" fontId="15" fillId="0" borderId="1" xfId="49" applyNumberFormat="1" applyFont="1" applyFill="1" applyBorder="1" applyAlignment="1" applyProtection="1">
      <alignment horizontal="center" vertical="center" wrapText="1"/>
      <protection locked="0" hidden="1"/>
    </xf>
    <xf numFmtId="0" fontId="16" fillId="0" borderId="1" xfId="0" applyFont="1" applyFill="1" applyBorder="1" applyAlignment="1" applyProtection="1">
      <alignment horizontal="center" vertical="center" wrapText="1"/>
      <protection locked="0" hidden="1"/>
    </xf>
    <xf numFmtId="0" fontId="8" fillId="0" borderId="8" xfId="50" applyFont="1" applyFill="1" applyBorder="1" applyAlignment="1" applyProtection="1">
      <alignment horizontal="center" vertical="center"/>
      <protection locked="0" hidden="1"/>
    </xf>
    <xf numFmtId="0" fontId="13" fillId="0" borderId="9" xfId="49" applyFont="1" applyFill="1" applyBorder="1" applyAlignment="1" applyProtection="1">
      <alignment horizontal="center" vertical="center"/>
      <protection locked="0" hidden="1"/>
    </xf>
    <xf numFmtId="0" fontId="13" fillId="0" borderId="9" xfId="49" applyFont="1" applyFill="1" applyBorder="1" applyAlignment="1" applyProtection="1">
      <alignment horizontal="center"/>
      <protection locked="0" hidden="1"/>
    </xf>
    <xf numFmtId="0" fontId="13" fillId="0" borderId="9" xfId="50" applyFont="1" applyFill="1" applyBorder="1" applyAlignment="1" applyProtection="1">
      <alignment horizontal="center" vertical="center"/>
      <protection locked="0" hidden="1"/>
    </xf>
    <xf numFmtId="0" fontId="13" fillId="0" borderId="10" xfId="49" applyFont="1" applyFill="1" applyBorder="1" applyAlignment="1" applyProtection="1">
      <alignment horizontal="center" vertical="center"/>
      <protection locked="0" hidden="1"/>
    </xf>
    <xf numFmtId="177" fontId="13" fillId="0" borderId="11" xfId="49" applyNumberFormat="1" applyFont="1" applyFill="1" applyBorder="1" applyAlignment="1" applyProtection="1">
      <alignment horizontal="center" vertical="center"/>
      <protection locked="0" hidden="1"/>
    </xf>
    <xf numFmtId="0" fontId="17" fillId="0" borderId="12" xfId="0" applyFont="1" applyFill="1" applyBorder="1" applyAlignment="1" applyProtection="1">
      <alignment horizontal="center" vertical="center" wrapText="1"/>
      <protection locked="0" hidden="1"/>
    </xf>
    <xf numFmtId="0" fontId="17" fillId="0" borderId="13" xfId="0" applyFont="1" applyFill="1" applyBorder="1" applyAlignment="1" applyProtection="1">
      <alignment horizontal="center" vertical="center" wrapText="1"/>
      <protection locked="0" hidden="1"/>
    </xf>
    <xf numFmtId="0" fontId="17" fillId="0" borderId="14" xfId="0" applyFont="1" applyFill="1" applyBorder="1" applyAlignment="1" applyProtection="1">
      <alignment horizontal="center" vertical="center" wrapText="1"/>
      <protection locked="0" hidden="1"/>
    </xf>
    <xf numFmtId="179" fontId="17" fillId="0" borderId="15" xfId="0" applyNumberFormat="1" applyFont="1" applyFill="1" applyBorder="1" applyAlignment="1" applyProtection="1">
      <alignment vertical="center"/>
      <protection locked="0" hidden="1"/>
    </xf>
    <xf numFmtId="0" fontId="7" fillId="2" borderId="1" xfId="50" applyFont="1" applyFill="1" applyBorder="1" applyAlignment="1" applyProtection="1">
      <alignment horizontal="center" vertical="center"/>
      <protection locked="0" hidden="1"/>
    </xf>
    <xf numFmtId="0" fontId="7" fillId="2" borderId="2" xfId="50" applyFont="1" applyFill="1" applyBorder="1" applyAlignment="1" applyProtection="1">
      <alignment horizontal="center" vertical="center" wrapText="1"/>
      <protection locked="0" hidden="1"/>
    </xf>
    <xf numFmtId="0" fontId="7" fillId="2" borderId="1" xfId="50" applyFont="1" applyFill="1" applyBorder="1" applyAlignment="1" applyProtection="1">
      <alignment horizontal="center" vertical="center" wrapText="1"/>
      <protection locked="0" hidden="1"/>
    </xf>
    <xf numFmtId="0" fontId="13" fillId="0" borderId="1" xfId="51" applyNumberFormat="1" applyFont="1" applyFill="1" applyBorder="1" applyAlignment="1" applyProtection="1">
      <alignment horizontal="center" vertical="center"/>
      <protection locked="0" hidden="1"/>
    </xf>
    <xf numFmtId="0" fontId="18" fillId="0" borderId="6" xfId="51" applyNumberFormat="1" applyFont="1" applyFill="1" applyBorder="1" applyAlignment="1" applyProtection="1">
      <alignment horizontal="center" vertical="center"/>
      <protection locked="0" hidden="1"/>
    </xf>
    <xf numFmtId="0" fontId="13" fillId="0" borderId="1" xfId="52" applyNumberFormat="1" applyFont="1" applyFill="1" applyBorder="1" applyAlignment="1" applyProtection="1">
      <alignment horizontal="center" vertical="center"/>
      <protection locked="0" hidden="1"/>
    </xf>
    <xf numFmtId="0" fontId="13" fillId="0" borderId="1" xfId="50" applyNumberFormat="1" applyFont="1" applyFill="1" applyBorder="1" applyAlignment="1" applyProtection="1">
      <alignment horizontal="center" vertical="center"/>
      <protection locked="0" hidden="1"/>
    </xf>
    <xf numFmtId="177" fontId="13" fillId="0" borderId="1" xfId="1" applyNumberFormat="1" applyFont="1" applyFill="1" applyBorder="1" applyAlignment="1" applyProtection="1">
      <alignment horizontal="center" vertical="center"/>
      <protection locked="0" hidden="1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52" applyNumberFormat="1" applyFont="1" applyFill="1" applyBorder="1" applyAlignment="1" applyProtection="1">
      <alignment horizontal="center"/>
      <protection locked="0" hidden="1"/>
    </xf>
    <xf numFmtId="0" fontId="13" fillId="0" borderId="1" xfId="0" applyFont="1" applyFill="1" applyBorder="1" applyAlignment="1" applyProtection="1">
      <alignment horizontal="center" vertical="center"/>
      <protection locked="0" hidden="1"/>
    </xf>
    <xf numFmtId="0" fontId="13" fillId="0" borderId="3" xfId="49" applyFont="1" applyFill="1" applyBorder="1" applyAlignment="1" applyProtection="1">
      <alignment horizontal="center" vertical="center"/>
      <protection locked="0" hidden="1"/>
    </xf>
    <xf numFmtId="0" fontId="13" fillId="0" borderId="3" xfId="50" applyNumberFormat="1" applyFont="1" applyFill="1" applyBorder="1" applyAlignment="1" applyProtection="1">
      <alignment horizontal="center" vertical="center"/>
      <protection locked="0" hidden="1"/>
    </xf>
    <xf numFmtId="0" fontId="13" fillId="0" borderId="16" xfId="49" applyFont="1" applyFill="1" applyBorder="1" applyAlignment="1" applyProtection="1">
      <alignment horizontal="center" vertical="center"/>
      <protection locked="0" hidden="1"/>
    </xf>
    <xf numFmtId="0" fontId="13" fillId="0" borderId="16" xfId="50" applyNumberFormat="1" applyFont="1" applyFill="1" applyBorder="1" applyAlignment="1" applyProtection="1">
      <alignment horizontal="center" vertical="center"/>
      <protection locked="0" hidden="1"/>
    </xf>
    <xf numFmtId="0" fontId="13" fillId="0" borderId="1" xfId="0" applyFont="1" applyFill="1" applyBorder="1" applyAlignment="1" applyProtection="1">
      <alignment horizontal="center" vertical="center" wrapText="1"/>
      <protection locked="0" hidden="1"/>
    </xf>
    <xf numFmtId="0" fontId="13" fillId="0" borderId="2" xfId="0" applyFont="1" applyFill="1" applyBorder="1" applyAlignment="1" applyProtection="1">
      <alignment horizontal="center"/>
      <protection locked="0" hidden="1"/>
    </xf>
    <xf numFmtId="0" fontId="13" fillId="0" borderId="4" xfId="0" applyFont="1" applyFill="1" applyBorder="1" applyAlignment="1" applyProtection="1">
      <alignment horizontal="center" vertical="center"/>
      <protection locked="0" hidden="1"/>
    </xf>
    <xf numFmtId="0" fontId="13" fillId="0" borderId="1" xfId="0" applyFont="1" applyFill="1" applyBorder="1" applyAlignment="1" applyProtection="1">
      <alignment horizontal="center"/>
      <protection locked="0" hidden="1"/>
    </xf>
    <xf numFmtId="0" fontId="13" fillId="0" borderId="4" xfId="49" applyFont="1" applyFill="1" applyBorder="1" applyAlignment="1" applyProtection="1">
      <alignment horizontal="center" vertical="center"/>
      <protection locked="0" hidden="1"/>
    </xf>
    <xf numFmtId="0" fontId="13" fillId="0" borderId="4" xfId="50" applyNumberFormat="1" applyFont="1" applyFill="1" applyBorder="1" applyAlignment="1" applyProtection="1">
      <alignment horizontal="center" vertical="center"/>
      <protection locked="0" hidden="1"/>
    </xf>
    <xf numFmtId="0" fontId="13" fillId="0" borderId="1" xfId="53" applyNumberFormat="1" applyFont="1" applyFill="1" applyBorder="1" applyAlignment="1" applyProtection="1">
      <alignment horizontal="center"/>
      <protection locked="0" hidden="1"/>
    </xf>
    <xf numFmtId="0" fontId="13" fillId="0" borderId="1" xfId="50" applyNumberFormat="1" applyFont="1" applyFill="1" applyBorder="1" applyAlignment="1" applyProtection="1">
      <alignment horizontal="center" vertical="center" wrapText="1"/>
      <protection locked="0" hidden="1"/>
    </xf>
    <xf numFmtId="177" fontId="13" fillId="0" borderId="3" xfId="1" applyNumberFormat="1" applyFont="1" applyFill="1" applyBorder="1" applyAlignment="1" applyProtection="1">
      <alignment horizontal="center" vertical="center"/>
      <protection locked="0" hidden="1"/>
    </xf>
    <xf numFmtId="0" fontId="13" fillId="0" borderId="3" xfId="0" applyFont="1" applyFill="1" applyBorder="1" applyAlignment="1" applyProtection="1">
      <alignment horizontal="center" vertical="center"/>
      <protection locked="0" hidden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horizontal="center" vertical="center"/>
    </xf>
    <xf numFmtId="0" fontId="13" fillId="0" borderId="1" xfId="54" applyNumberFormat="1" applyFont="1" applyFill="1" applyBorder="1" applyAlignment="1" applyProtection="1">
      <alignment horizontal="center" vertical="center"/>
      <protection locked="0" hidden="1"/>
    </xf>
    <xf numFmtId="0" fontId="13" fillId="0" borderId="1" xfId="51" applyNumberFormat="1" applyFont="1" applyFill="1" applyBorder="1" applyAlignment="1" applyProtection="1">
      <alignment horizontal="center" vertical="center" wrapText="1"/>
      <protection locked="0" hidden="1"/>
    </xf>
    <xf numFmtId="0" fontId="20" fillId="0" borderId="7" xfId="51" applyNumberFormat="1" applyFont="1" applyFill="1" applyBorder="1" applyAlignment="1" applyProtection="1">
      <alignment horizontal="center" vertical="center"/>
      <protection locked="0" hidden="1"/>
    </xf>
    <xf numFmtId="0" fontId="20" fillId="0" borderId="2" xfId="51" applyNumberFormat="1" applyFont="1" applyFill="1" applyBorder="1" applyAlignment="1" applyProtection="1">
      <alignment horizontal="center" vertical="center"/>
      <protection locked="0" hidden="1"/>
    </xf>
    <xf numFmtId="180" fontId="20" fillId="0" borderId="7" xfId="49" applyNumberFormat="1" applyFont="1" applyFill="1" applyBorder="1" applyAlignment="1" applyProtection="1">
      <alignment horizontal="center" vertical="center"/>
      <protection locked="0" hidden="1"/>
    </xf>
    <xf numFmtId="180" fontId="20" fillId="0" borderId="17" xfId="49" applyNumberFormat="1" applyFont="1" applyFill="1" applyBorder="1" applyAlignment="1" applyProtection="1">
      <alignment horizontal="center" vertical="center"/>
      <protection locked="0" hidden="1"/>
    </xf>
    <xf numFmtId="180" fontId="20" fillId="0" borderId="2" xfId="49" applyNumberFormat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Fill="1" applyBorder="1" applyAlignment="1">
      <alignment vertical="center"/>
    </xf>
    <xf numFmtId="0" fontId="21" fillId="0" borderId="1" xfId="49" applyFont="1" applyFill="1" applyBorder="1" applyAlignment="1">
      <alignment horizontal="center" vertical="center" wrapText="1"/>
    </xf>
    <xf numFmtId="0" fontId="21" fillId="0" borderId="18" xfId="49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77" fontId="2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77" fontId="23" fillId="0" borderId="7" xfId="0" applyNumberFormat="1" applyFont="1" applyFill="1" applyBorder="1" applyAlignment="1">
      <alignment horizontal="center" vertical="center"/>
    </xf>
    <xf numFmtId="177" fontId="23" fillId="0" borderId="17" xfId="0" applyNumberFormat="1" applyFont="1" applyFill="1" applyBorder="1" applyAlignment="1">
      <alignment horizontal="center" vertical="center"/>
    </xf>
    <xf numFmtId="177" fontId="23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13" fillId="0" borderId="3" xfId="0" applyFont="1" applyFill="1" applyBorder="1" applyAlignment="1" applyProtection="1" quotePrefix="1">
      <alignment horizontal="center" vertical="center"/>
      <protection locked="0" hidden="1"/>
    </xf>
    <xf numFmtId="0" fontId="19" fillId="0" borderId="1" xfId="0" applyFont="1" applyFill="1" applyBorder="1" applyAlignment="1" applyProtection="1" quotePrefix="1">
      <alignment horizontal="center" vertical="center"/>
    </xf>
    <xf numFmtId="0" fontId="9" fillId="0" borderId="1" xfId="49" applyFont="1" applyFill="1" applyBorder="1" applyAlignment="1" applyProtection="1" quotePrefix="1">
      <alignment horizontal="center" vertical="center"/>
      <protection locked="0" hidden="1"/>
    </xf>
    <xf numFmtId="0" fontId="10" fillId="0" borderId="1" xfId="0" applyFont="1" applyFill="1" applyBorder="1" applyAlignment="1" applyProtection="1" quotePrefix="1">
      <alignment horizontal="center" vertical="center"/>
      <protection locked="0" hidden="1"/>
    </xf>
    <xf numFmtId="0" fontId="10" fillId="0" borderId="3" xfId="0" applyFont="1" applyFill="1" applyBorder="1" applyAlignment="1" applyProtection="1" quotePrefix="1">
      <alignment horizontal="center" vertical="center"/>
      <protection locked="0" hidden="1"/>
    </xf>
    <xf numFmtId="0" fontId="12" fillId="0" borderId="3" xfId="0" applyFont="1" applyFill="1" applyBorder="1" applyAlignment="1" applyProtection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地库" xfId="49"/>
    <cellStyle name="常规_Sheet1" xfId="50"/>
    <cellStyle name="常规_地库_地面" xfId="51"/>
    <cellStyle name="常规_地库_地面_1" xfId="52"/>
    <cellStyle name="常规_地库_地面_2" xfId="53"/>
    <cellStyle name="常规_地库_1" xfId="54"/>
    <cellStyle name="常规_地库_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6.png"/><Relationship Id="rId3" Type="http://schemas.openxmlformats.org/officeDocument/2006/relationships/image" Target="media/image45.png"/><Relationship Id="rId2" Type="http://schemas.openxmlformats.org/officeDocument/2006/relationships/image" Target="media/image44.png"/><Relationship Id="rId1" Type="http://schemas.openxmlformats.org/officeDocument/2006/relationships/image" Target="media/image17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0" Type="http://schemas.openxmlformats.org/officeDocument/2006/relationships/image" Target="../media/image20.pn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jpe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6.png"/><Relationship Id="rId8" Type="http://schemas.openxmlformats.org/officeDocument/2006/relationships/image" Target="../media/image28.png"/><Relationship Id="rId7" Type="http://schemas.openxmlformats.org/officeDocument/2006/relationships/image" Target="../media/image27.jpeg"/><Relationship Id="rId6" Type="http://schemas.openxmlformats.org/officeDocument/2006/relationships/image" Target="../media/image26.jpeg"/><Relationship Id="rId5" Type="http://schemas.openxmlformats.org/officeDocument/2006/relationships/image" Target="../media/image25.jpeg"/><Relationship Id="rId4" Type="http://schemas.openxmlformats.org/officeDocument/2006/relationships/image" Target="../media/image24.png"/><Relationship Id="rId3" Type="http://schemas.openxmlformats.org/officeDocument/2006/relationships/image" Target="../media/image23.jpeg"/><Relationship Id="rId26" Type="http://schemas.openxmlformats.org/officeDocument/2006/relationships/image" Target="../media/image43.png"/><Relationship Id="rId25" Type="http://schemas.openxmlformats.org/officeDocument/2006/relationships/image" Target="../media/image13.jpeg"/><Relationship Id="rId24" Type="http://schemas.openxmlformats.org/officeDocument/2006/relationships/image" Target="../media/image42.jpeg"/><Relationship Id="rId23" Type="http://schemas.openxmlformats.org/officeDocument/2006/relationships/image" Target="../media/image41.png"/><Relationship Id="rId22" Type="http://schemas.openxmlformats.org/officeDocument/2006/relationships/image" Target="../media/image40.png"/><Relationship Id="rId21" Type="http://schemas.openxmlformats.org/officeDocument/2006/relationships/image" Target="../media/image39.png"/><Relationship Id="rId20" Type="http://schemas.openxmlformats.org/officeDocument/2006/relationships/image" Target="../media/image38.png"/><Relationship Id="rId2" Type="http://schemas.openxmlformats.org/officeDocument/2006/relationships/image" Target="../media/image5.jpeg"/><Relationship Id="rId19" Type="http://schemas.openxmlformats.org/officeDocument/2006/relationships/image" Target="../media/image37.png"/><Relationship Id="rId18" Type="http://schemas.openxmlformats.org/officeDocument/2006/relationships/image" Target="../media/image36.png"/><Relationship Id="rId17" Type="http://schemas.openxmlformats.org/officeDocument/2006/relationships/image" Target="../media/image35.png"/><Relationship Id="rId16" Type="http://schemas.openxmlformats.org/officeDocument/2006/relationships/image" Target="../media/image7.jpeg"/><Relationship Id="rId15" Type="http://schemas.openxmlformats.org/officeDocument/2006/relationships/image" Target="../media/image34.png"/><Relationship Id="rId14" Type="http://schemas.openxmlformats.org/officeDocument/2006/relationships/image" Target="../media/image33.jpeg"/><Relationship Id="rId13" Type="http://schemas.openxmlformats.org/officeDocument/2006/relationships/image" Target="../media/image32.png"/><Relationship Id="rId12" Type="http://schemas.openxmlformats.org/officeDocument/2006/relationships/image" Target="../media/image31.jpeg"/><Relationship Id="rId11" Type="http://schemas.openxmlformats.org/officeDocument/2006/relationships/image" Target="../media/image30.jpeg"/><Relationship Id="rId10" Type="http://schemas.openxmlformats.org/officeDocument/2006/relationships/image" Target="../media/image29.jpeg"/><Relationship Id="rId1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429260</xdr:colOff>
      <xdr:row>25</xdr:row>
      <xdr:rowOff>46990</xdr:rowOff>
    </xdr:from>
    <xdr:to>
      <xdr:col>2</xdr:col>
      <xdr:colOff>895985</xdr:colOff>
      <xdr:row>25</xdr:row>
      <xdr:rowOff>400685</xdr:rowOff>
    </xdr:to>
    <xdr:pic>
      <xdr:nvPicPr>
        <xdr:cNvPr id="2" name="Picture 39" descr="SUC50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14550" y="11280140"/>
          <a:ext cx="466725" cy="35369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342900</xdr:colOff>
          <xdr:row>18</xdr:row>
          <xdr:rowOff>76835</xdr:rowOff>
        </xdr:from>
        <xdr:to>
          <xdr:col>2</xdr:col>
          <xdr:colOff>857250</xdr:colOff>
          <xdr:row>18</xdr:row>
          <xdr:rowOff>342900</xdr:rowOff>
        </xdr:to>
        <xdr:sp>
          <xdr:nvSpPr>
            <xdr:cNvPr id="1025" name="Picture 69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028190" y="8066405"/>
              <a:ext cx="514350" cy="26606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399415</xdr:colOff>
      <xdr:row>4</xdr:row>
      <xdr:rowOff>37465</xdr:rowOff>
    </xdr:from>
    <xdr:to>
      <xdr:col>2</xdr:col>
      <xdr:colOff>781050</xdr:colOff>
      <xdr:row>4</xdr:row>
      <xdr:rowOff>417830</xdr:rowOff>
    </xdr:to>
    <xdr:pic>
      <xdr:nvPicPr>
        <xdr:cNvPr id="4" name="图片 3" descr="02"/>
        <xdr:cNvPicPr>
          <a:picLocks noChangeAspect="1"/>
        </xdr:cNvPicPr>
      </xdr:nvPicPr>
      <xdr:blipFill>
        <a:blip r:embed="rId2"/>
        <a:srcRect l="66408"/>
        <a:stretch>
          <a:fillRect/>
        </a:stretch>
      </xdr:blipFill>
      <xdr:spPr>
        <a:xfrm>
          <a:off x="2084705" y="1257935"/>
          <a:ext cx="381635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399415</xdr:colOff>
      <xdr:row>3</xdr:row>
      <xdr:rowOff>38100</xdr:rowOff>
    </xdr:from>
    <xdr:to>
      <xdr:col>2</xdr:col>
      <xdr:colOff>809625</xdr:colOff>
      <xdr:row>3</xdr:row>
      <xdr:rowOff>447675</xdr:rowOff>
    </xdr:to>
    <xdr:pic>
      <xdr:nvPicPr>
        <xdr:cNvPr id="5" name="图片 4" descr="04"/>
        <xdr:cNvPicPr>
          <a:picLocks noChangeAspect="1"/>
        </xdr:cNvPicPr>
      </xdr:nvPicPr>
      <xdr:blipFill>
        <a:blip r:embed="rId3"/>
        <a:srcRect r="50014"/>
        <a:stretch>
          <a:fillRect/>
        </a:stretch>
      </xdr:blipFill>
      <xdr:spPr>
        <a:xfrm>
          <a:off x="2084705" y="774700"/>
          <a:ext cx="410210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429260</xdr:colOff>
      <xdr:row>5</xdr:row>
      <xdr:rowOff>86360</xdr:rowOff>
    </xdr:from>
    <xdr:to>
      <xdr:col>2</xdr:col>
      <xdr:colOff>789940</xdr:colOff>
      <xdr:row>5</xdr:row>
      <xdr:rowOff>438150</xdr:rowOff>
    </xdr:to>
    <xdr:pic>
      <xdr:nvPicPr>
        <xdr:cNvPr id="6" name="图片 5" descr="03"/>
        <xdr:cNvPicPr>
          <a:picLocks noChangeAspect="1"/>
        </xdr:cNvPicPr>
      </xdr:nvPicPr>
      <xdr:blipFill>
        <a:blip r:embed="rId4"/>
        <a:srcRect r="66458"/>
        <a:stretch>
          <a:fillRect/>
        </a:stretch>
      </xdr:blipFill>
      <xdr:spPr>
        <a:xfrm>
          <a:off x="2114550" y="1764030"/>
          <a:ext cx="36068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380365</xdr:colOff>
      <xdr:row>23</xdr:row>
      <xdr:rowOff>85090</xdr:rowOff>
    </xdr:from>
    <xdr:to>
      <xdr:col>2</xdr:col>
      <xdr:colOff>914400</xdr:colOff>
      <xdr:row>23</xdr:row>
      <xdr:rowOff>370840</xdr:rowOff>
    </xdr:to>
    <xdr:pic>
      <xdr:nvPicPr>
        <xdr:cNvPr id="7" name="图片 7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65655" y="10426700"/>
          <a:ext cx="53403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514350</xdr:colOff>
      <xdr:row>13</xdr:row>
      <xdr:rowOff>76835</xdr:rowOff>
    </xdr:from>
    <xdr:to>
      <xdr:col>2</xdr:col>
      <xdr:colOff>742315</xdr:colOff>
      <xdr:row>13</xdr:row>
      <xdr:rowOff>361950</xdr:rowOff>
    </xdr:to>
    <xdr:pic>
      <xdr:nvPicPr>
        <xdr:cNvPr id="8" name="图片 40" descr="捕获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199640" y="5498465"/>
          <a:ext cx="227965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523875</xdr:colOff>
      <xdr:row>24</xdr:row>
      <xdr:rowOff>19050</xdr:rowOff>
    </xdr:from>
    <xdr:to>
      <xdr:col>2</xdr:col>
      <xdr:colOff>827405</xdr:colOff>
      <xdr:row>24</xdr:row>
      <xdr:rowOff>334645</xdr:rowOff>
    </xdr:to>
    <xdr:pic>
      <xdr:nvPicPr>
        <xdr:cNvPr id="9" name="图片模式3" descr="2.0铸铝双黄道钉100-100-2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209165" y="10806430"/>
          <a:ext cx="3035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475615</xdr:colOff>
      <xdr:row>12</xdr:row>
      <xdr:rowOff>38735</xdr:rowOff>
    </xdr:from>
    <xdr:to>
      <xdr:col>2</xdr:col>
      <xdr:colOff>752475</xdr:colOff>
      <xdr:row>12</xdr:row>
      <xdr:rowOff>428625</xdr:rowOff>
    </xdr:to>
    <xdr:pic>
      <xdr:nvPicPr>
        <xdr:cNvPr id="10" name="图片 2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160905" y="4991100"/>
          <a:ext cx="276860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399415</xdr:colOff>
      <xdr:row>6</xdr:row>
      <xdr:rowOff>38735</xdr:rowOff>
    </xdr:from>
    <xdr:to>
      <xdr:col>2</xdr:col>
      <xdr:colOff>809625</xdr:colOff>
      <xdr:row>6</xdr:row>
      <xdr:rowOff>428625</xdr:rowOff>
    </xdr:to>
    <xdr:pic>
      <xdr:nvPicPr>
        <xdr:cNvPr id="11" name="图片 3" descr="03"/>
        <xdr:cNvPicPr>
          <a:picLocks noChangeAspect="1"/>
        </xdr:cNvPicPr>
      </xdr:nvPicPr>
      <xdr:blipFill>
        <a:blip r:embed="rId4"/>
        <a:srcRect l="33112" r="32996"/>
        <a:stretch>
          <a:fillRect/>
        </a:stretch>
      </xdr:blipFill>
      <xdr:spPr>
        <a:xfrm>
          <a:off x="2084705" y="2185670"/>
          <a:ext cx="410210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189865</xdr:colOff>
      <xdr:row>9</xdr:row>
      <xdr:rowOff>66040</xdr:rowOff>
    </xdr:from>
    <xdr:to>
      <xdr:col>3</xdr:col>
      <xdr:colOff>0</xdr:colOff>
      <xdr:row>9</xdr:row>
      <xdr:rowOff>438150</xdr:rowOff>
    </xdr:to>
    <xdr:pic>
      <xdr:nvPicPr>
        <xdr:cNvPr id="12" name="图片 4" descr="图形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875155" y="3520440"/>
          <a:ext cx="1023620" cy="372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104775</xdr:colOff>
      <xdr:row>20</xdr:row>
      <xdr:rowOff>57150</xdr:rowOff>
    </xdr:from>
    <xdr:to>
      <xdr:col>2</xdr:col>
      <xdr:colOff>1209040</xdr:colOff>
      <xdr:row>20</xdr:row>
      <xdr:rowOff>353695</xdr:rowOff>
    </xdr:to>
    <xdr:pic>
      <xdr:nvPicPr>
        <xdr:cNvPr id="13" name="图片模式4" descr="1.pn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790065" y="8938260"/>
          <a:ext cx="1104265" cy="296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11</xdr:row>
      <xdr:rowOff>27940</xdr:rowOff>
    </xdr:from>
    <xdr:to>
      <xdr:col>2</xdr:col>
      <xdr:colOff>1076960</xdr:colOff>
      <xdr:row>11</xdr:row>
      <xdr:rowOff>304165</xdr:rowOff>
    </xdr:to>
    <xdr:pic>
      <xdr:nvPicPr>
        <xdr:cNvPr id="14" name="图片 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71040" y="4637405"/>
          <a:ext cx="791210" cy="27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361950</xdr:colOff>
      <xdr:row>19</xdr:row>
      <xdr:rowOff>46990</xdr:rowOff>
    </xdr:from>
    <xdr:to>
      <xdr:col>2</xdr:col>
      <xdr:colOff>732790</xdr:colOff>
      <xdr:row>19</xdr:row>
      <xdr:rowOff>342900</xdr:rowOff>
    </xdr:to>
    <xdr:pic>
      <xdr:nvPicPr>
        <xdr:cNvPr id="15" name="图片 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047240" y="8482330"/>
          <a:ext cx="370840" cy="29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370840</xdr:colOff>
      <xdr:row>14</xdr:row>
      <xdr:rowOff>199390</xdr:rowOff>
    </xdr:from>
    <xdr:to>
      <xdr:col>2</xdr:col>
      <xdr:colOff>1018540</xdr:colOff>
      <xdr:row>14</xdr:row>
      <xdr:rowOff>332740</xdr:rowOff>
    </xdr:to>
    <xdr:pic>
      <xdr:nvPicPr>
        <xdr:cNvPr id="16" name="Picture 28" descr="图形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056130" y="6066790"/>
          <a:ext cx="6477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353060</xdr:colOff>
      <xdr:row>15</xdr:row>
      <xdr:rowOff>257175</xdr:rowOff>
    </xdr:from>
    <xdr:to>
      <xdr:col>2</xdr:col>
      <xdr:colOff>981075</xdr:colOff>
      <xdr:row>15</xdr:row>
      <xdr:rowOff>419100</xdr:rowOff>
    </xdr:to>
    <xdr:pic>
      <xdr:nvPicPr>
        <xdr:cNvPr id="17" name="Picture 30" descr="图形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038350" y="6619875"/>
          <a:ext cx="62801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323215</xdr:colOff>
      <xdr:row>16</xdr:row>
      <xdr:rowOff>104140</xdr:rowOff>
    </xdr:from>
    <xdr:to>
      <xdr:col>2</xdr:col>
      <xdr:colOff>1085850</xdr:colOff>
      <xdr:row>16</xdr:row>
      <xdr:rowOff>360680</xdr:rowOff>
    </xdr:to>
    <xdr:pic>
      <xdr:nvPicPr>
        <xdr:cNvPr id="18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008505" y="7076440"/>
          <a:ext cx="762635" cy="256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17</xdr:row>
      <xdr:rowOff>38735</xdr:rowOff>
    </xdr:from>
    <xdr:to>
      <xdr:col>2</xdr:col>
      <xdr:colOff>1018540</xdr:colOff>
      <xdr:row>17</xdr:row>
      <xdr:rowOff>390525</xdr:rowOff>
    </xdr:to>
    <xdr:pic>
      <xdr:nvPicPr>
        <xdr:cNvPr id="19" name="图片 2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971040" y="7533005"/>
          <a:ext cx="73279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79375</xdr:colOff>
      <xdr:row>26</xdr:row>
      <xdr:rowOff>263525</xdr:rowOff>
    </xdr:from>
    <xdr:to>
      <xdr:col>2</xdr:col>
      <xdr:colOff>1174750</xdr:colOff>
      <xdr:row>27</xdr:row>
      <xdr:rowOff>26670</xdr:rowOff>
    </xdr:to>
    <xdr:pic>
      <xdr:nvPicPr>
        <xdr:cNvPr id="20" name="图片 5" descr="JSD01减速带-1 拷贝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764665" y="11942445"/>
          <a:ext cx="10953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7</xdr:row>
      <xdr:rowOff>19685</xdr:rowOff>
    </xdr:from>
    <xdr:to>
      <xdr:col>2</xdr:col>
      <xdr:colOff>892175</xdr:colOff>
      <xdr:row>7</xdr:row>
      <xdr:rowOff>409575</xdr:rowOff>
    </xdr:to>
    <xdr:pic>
      <xdr:nvPicPr>
        <xdr:cNvPr id="21" name="ID_3A794D039CD4482595EDB12FDC1A7A31" descr="174255352633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145665" y="2635885"/>
          <a:ext cx="431800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473075</xdr:colOff>
      <xdr:row>8</xdr:row>
      <xdr:rowOff>27940</xdr:rowOff>
    </xdr:from>
    <xdr:to>
      <xdr:col>2</xdr:col>
      <xdr:colOff>879475</xdr:colOff>
      <xdr:row>8</xdr:row>
      <xdr:rowOff>399415</xdr:rowOff>
    </xdr:to>
    <xdr:pic>
      <xdr:nvPicPr>
        <xdr:cNvPr id="22" name="ID_AD7A2ACCB65F4995897AEA515333FA4C" descr="174255333327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 rot="-5400000">
          <a:off x="2175510" y="3045460"/>
          <a:ext cx="37147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424180</xdr:colOff>
      <xdr:row>10</xdr:row>
      <xdr:rowOff>40005</xdr:rowOff>
    </xdr:from>
    <xdr:to>
      <xdr:col>2</xdr:col>
      <xdr:colOff>928370</xdr:colOff>
      <xdr:row>10</xdr:row>
      <xdr:rowOff>656590</xdr:rowOff>
    </xdr:to>
    <xdr:pic>
      <xdr:nvPicPr>
        <xdr:cNvPr id="23" name="ID_22BA0492D3EF4AB49C01E979B973930B" descr="1742553563288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109470" y="3963670"/>
          <a:ext cx="504190" cy="61658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361950</xdr:colOff>
          <xdr:row>22</xdr:row>
          <xdr:rowOff>144780</xdr:rowOff>
        </xdr:from>
        <xdr:to>
          <xdr:col>2</xdr:col>
          <xdr:colOff>876300</xdr:colOff>
          <xdr:row>22</xdr:row>
          <xdr:rowOff>412115</xdr:rowOff>
        </xdr:to>
        <xdr:sp>
          <xdr:nvSpPr>
            <xdr:cNvPr id="1026" name="Picture 69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047240" y="9979025"/>
              <a:ext cx="514350" cy="26733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438150</xdr:colOff>
      <xdr:row>20</xdr:row>
      <xdr:rowOff>86360</xdr:rowOff>
    </xdr:from>
    <xdr:to>
      <xdr:col>2</xdr:col>
      <xdr:colOff>933450</xdr:colOff>
      <xdr:row>20</xdr:row>
      <xdr:rowOff>334010</xdr:rowOff>
    </xdr:to>
    <xdr:pic>
      <xdr:nvPicPr>
        <xdr:cNvPr id="2" name="Picture 1051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06600" y="10714990"/>
          <a:ext cx="4953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410210</xdr:colOff>
      <xdr:row>26</xdr:row>
      <xdr:rowOff>86360</xdr:rowOff>
    </xdr:from>
    <xdr:to>
      <xdr:col>2</xdr:col>
      <xdr:colOff>942975</xdr:colOff>
      <xdr:row>26</xdr:row>
      <xdr:rowOff>372110</xdr:rowOff>
    </xdr:to>
    <xdr:pic>
      <xdr:nvPicPr>
        <xdr:cNvPr id="3" name="图片 7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78660" y="13836650"/>
          <a:ext cx="5327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484505</xdr:colOff>
      <xdr:row>30</xdr:row>
      <xdr:rowOff>48260</xdr:rowOff>
    </xdr:from>
    <xdr:to>
      <xdr:col>2</xdr:col>
      <xdr:colOff>751840</xdr:colOff>
      <xdr:row>30</xdr:row>
      <xdr:rowOff>372110</xdr:rowOff>
    </xdr:to>
    <xdr:pic>
      <xdr:nvPicPr>
        <xdr:cNvPr id="4" name="图片 820" descr="1.1室内反光镜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052955" y="15623540"/>
          <a:ext cx="26733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274955</xdr:colOff>
      <xdr:row>22</xdr:row>
      <xdr:rowOff>86360</xdr:rowOff>
    </xdr:from>
    <xdr:to>
      <xdr:col>2</xdr:col>
      <xdr:colOff>1284605</xdr:colOff>
      <xdr:row>22</xdr:row>
      <xdr:rowOff>323850</xdr:rowOff>
    </xdr:to>
    <xdr:pic>
      <xdr:nvPicPr>
        <xdr:cNvPr id="5" name="图片 1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843405" y="11767820"/>
          <a:ext cx="100965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343535</xdr:colOff>
      <xdr:row>16</xdr:row>
      <xdr:rowOff>48260</xdr:rowOff>
    </xdr:from>
    <xdr:to>
      <xdr:col>2</xdr:col>
      <xdr:colOff>1047115</xdr:colOff>
      <xdr:row>16</xdr:row>
      <xdr:rowOff>381000</xdr:rowOff>
    </xdr:to>
    <xdr:pic>
      <xdr:nvPicPr>
        <xdr:cNvPr id="6" name="Picture 92" descr="模板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911985" y="8903970"/>
          <a:ext cx="70358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313690</xdr:colOff>
      <xdr:row>15</xdr:row>
      <xdr:rowOff>57150</xdr:rowOff>
    </xdr:from>
    <xdr:to>
      <xdr:col>2</xdr:col>
      <xdr:colOff>1019175</xdr:colOff>
      <xdr:row>15</xdr:row>
      <xdr:rowOff>381000</xdr:rowOff>
    </xdr:to>
    <xdr:pic>
      <xdr:nvPicPr>
        <xdr:cNvPr id="7" name="Picture 34" descr="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882140" y="8469630"/>
          <a:ext cx="70548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504825</xdr:colOff>
      <xdr:row>19</xdr:row>
      <xdr:rowOff>57150</xdr:rowOff>
    </xdr:from>
    <xdr:to>
      <xdr:col>2</xdr:col>
      <xdr:colOff>781050</xdr:colOff>
      <xdr:row>19</xdr:row>
      <xdr:rowOff>381000</xdr:rowOff>
    </xdr:to>
    <xdr:pic>
      <xdr:nvPicPr>
        <xdr:cNvPr id="8" name="图片 626" descr="032-残疾人，残疾人轮椅车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073275" y="10242550"/>
          <a:ext cx="2762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475615</xdr:colOff>
      <xdr:row>8</xdr:row>
      <xdr:rowOff>57150</xdr:rowOff>
    </xdr:from>
    <xdr:to>
      <xdr:col>2</xdr:col>
      <xdr:colOff>838835</xdr:colOff>
      <xdr:row>8</xdr:row>
      <xdr:rowOff>400050</xdr:rowOff>
    </xdr:to>
    <xdr:pic>
      <xdr:nvPicPr>
        <xdr:cNvPr id="9" name="图片 5" descr="慢字牌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044065" y="4335780"/>
          <a:ext cx="36322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532765</xdr:colOff>
      <xdr:row>10</xdr:row>
      <xdr:rowOff>76200</xdr:rowOff>
    </xdr:from>
    <xdr:to>
      <xdr:col>2</xdr:col>
      <xdr:colOff>695960</xdr:colOff>
      <xdr:row>10</xdr:row>
      <xdr:rowOff>361950</xdr:rowOff>
    </xdr:to>
    <xdr:pic>
      <xdr:nvPicPr>
        <xdr:cNvPr id="10" name="图片 40" descr="捕获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101215" y="5241290"/>
          <a:ext cx="16319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428625</xdr:colOff>
      <xdr:row>11</xdr:row>
      <xdr:rowOff>67310</xdr:rowOff>
    </xdr:from>
    <xdr:to>
      <xdr:col>2</xdr:col>
      <xdr:colOff>761365</xdr:colOff>
      <xdr:row>11</xdr:row>
      <xdr:rowOff>410210</xdr:rowOff>
    </xdr:to>
    <xdr:pic>
      <xdr:nvPicPr>
        <xdr:cNvPr id="11" name="图片 6" descr="掉头牌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997075" y="5675630"/>
          <a:ext cx="33274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447675</xdr:colOff>
      <xdr:row>12</xdr:row>
      <xdr:rowOff>57150</xdr:rowOff>
    </xdr:from>
    <xdr:to>
      <xdr:col>2</xdr:col>
      <xdr:colOff>781050</xdr:colOff>
      <xdr:row>12</xdr:row>
      <xdr:rowOff>381000</xdr:rowOff>
    </xdr:to>
    <xdr:pic>
      <xdr:nvPicPr>
        <xdr:cNvPr id="12" name="图片 912" descr="无障碍停车位"/>
        <xdr:cNvPicPr>
          <a:picLocks noChangeAspect="1"/>
        </xdr:cNvPicPr>
      </xdr:nvPicPr>
      <xdr:blipFill>
        <a:blip r:embed="rId11"/>
        <a:srcRect r="-2634"/>
        <a:stretch>
          <a:fillRect/>
        </a:stretch>
      </xdr:blipFill>
      <xdr:spPr>
        <a:xfrm>
          <a:off x="2016125" y="6108700"/>
          <a:ext cx="33337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475615</xdr:colOff>
      <xdr:row>9</xdr:row>
      <xdr:rowOff>19050</xdr:rowOff>
    </xdr:from>
    <xdr:to>
      <xdr:col>2</xdr:col>
      <xdr:colOff>857250</xdr:colOff>
      <xdr:row>9</xdr:row>
      <xdr:rowOff>419100</xdr:rowOff>
    </xdr:to>
    <xdr:pic>
      <xdr:nvPicPr>
        <xdr:cNvPr id="13" name="图片 2" descr="龙门牌3"/>
        <xdr:cNvPicPr>
          <a:picLocks noChangeAspect="1"/>
        </xdr:cNvPicPr>
      </xdr:nvPicPr>
      <xdr:blipFill>
        <a:blip r:embed="rId12"/>
        <a:srcRect l="87094"/>
        <a:stretch>
          <a:fillRect/>
        </a:stretch>
      </xdr:blipFill>
      <xdr:spPr>
        <a:xfrm>
          <a:off x="2044065" y="4740910"/>
          <a:ext cx="38163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227965</xdr:colOff>
      <xdr:row>3</xdr:row>
      <xdr:rowOff>252095</xdr:rowOff>
    </xdr:from>
    <xdr:to>
      <xdr:col>2</xdr:col>
      <xdr:colOff>1600200</xdr:colOff>
      <xdr:row>3</xdr:row>
      <xdr:rowOff>568325</xdr:rowOff>
    </xdr:to>
    <xdr:pic>
      <xdr:nvPicPr>
        <xdr:cNvPr id="14" name="图片 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796415" y="988695"/>
          <a:ext cx="1372235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</xdr:colOff>
      <xdr:row>6</xdr:row>
      <xdr:rowOff>48260</xdr:rowOff>
    </xdr:from>
    <xdr:to>
      <xdr:col>2</xdr:col>
      <xdr:colOff>1219200</xdr:colOff>
      <xdr:row>6</xdr:row>
      <xdr:rowOff>372110</xdr:rowOff>
    </xdr:to>
    <xdr:pic>
      <xdr:nvPicPr>
        <xdr:cNvPr id="15" name="Picture 155" descr="20130711_142247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635125" y="2994660"/>
          <a:ext cx="11525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464185</xdr:colOff>
      <xdr:row>18</xdr:row>
      <xdr:rowOff>19050</xdr:rowOff>
    </xdr:from>
    <xdr:to>
      <xdr:col>2</xdr:col>
      <xdr:colOff>809625</xdr:colOff>
      <xdr:row>18</xdr:row>
      <xdr:rowOff>391160</xdr:rowOff>
    </xdr:to>
    <xdr:pic>
      <xdr:nvPicPr>
        <xdr:cNvPr id="16" name="图片 1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032635" y="9761220"/>
          <a:ext cx="345440" cy="372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380365</xdr:colOff>
      <xdr:row>26</xdr:row>
      <xdr:rowOff>85090</xdr:rowOff>
    </xdr:from>
    <xdr:to>
      <xdr:col>2</xdr:col>
      <xdr:colOff>915035</xdr:colOff>
      <xdr:row>26</xdr:row>
      <xdr:rowOff>370205</xdr:rowOff>
    </xdr:to>
    <xdr:pic>
      <xdr:nvPicPr>
        <xdr:cNvPr id="17" name="图片 7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48815" y="13835380"/>
          <a:ext cx="534670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523240</xdr:colOff>
      <xdr:row>27</xdr:row>
      <xdr:rowOff>19050</xdr:rowOff>
    </xdr:from>
    <xdr:to>
      <xdr:col>2</xdr:col>
      <xdr:colOff>828040</xdr:colOff>
      <xdr:row>27</xdr:row>
      <xdr:rowOff>332740</xdr:rowOff>
    </xdr:to>
    <xdr:pic>
      <xdr:nvPicPr>
        <xdr:cNvPr id="18" name="图片模式3" descr="2.0铸铝双黄道钉100-100-20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091690" y="14212570"/>
          <a:ext cx="30480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27940</xdr:colOff>
      <xdr:row>24</xdr:row>
      <xdr:rowOff>109220</xdr:rowOff>
    </xdr:from>
    <xdr:to>
      <xdr:col>2</xdr:col>
      <xdr:colOff>1286510</xdr:colOff>
      <xdr:row>24</xdr:row>
      <xdr:rowOff>581660</xdr:rowOff>
    </xdr:to>
    <xdr:pic>
      <xdr:nvPicPr>
        <xdr:cNvPr id="19" name="图片 2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 rot="5400000">
          <a:off x="1989455" y="12284075"/>
          <a:ext cx="472440" cy="1258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187960</xdr:colOff>
      <xdr:row>25</xdr:row>
      <xdr:rowOff>23495</xdr:rowOff>
    </xdr:from>
    <xdr:to>
      <xdr:col>2</xdr:col>
      <xdr:colOff>1191260</xdr:colOff>
      <xdr:row>25</xdr:row>
      <xdr:rowOff>505460</xdr:rowOff>
    </xdr:to>
    <xdr:pic>
      <xdr:nvPicPr>
        <xdr:cNvPr id="20" name="图片 2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 rot="-5400000">
          <a:off x="2016760" y="12966700"/>
          <a:ext cx="481965" cy="1003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24765</xdr:colOff>
      <xdr:row>4</xdr:row>
      <xdr:rowOff>305435</xdr:rowOff>
    </xdr:from>
    <xdr:to>
      <xdr:col>2</xdr:col>
      <xdr:colOff>1457960</xdr:colOff>
      <xdr:row>4</xdr:row>
      <xdr:rowOff>458470</xdr:rowOff>
    </xdr:to>
    <xdr:pic>
      <xdr:nvPicPr>
        <xdr:cNvPr id="21" name="图片 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593215" y="1943735"/>
          <a:ext cx="1433195" cy="153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</xdr:colOff>
      <xdr:row>5</xdr:row>
      <xdr:rowOff>186055</xdr:rowOff>
    </xdr:from>
    <xdr:to>
      <xdr:col>2</xdr:col>
      <xdr:colOff>1457960</xdr:colOff>
      <xdr:row>5</xdr:row>
      <xdr:rowOff>466725</xdr:rowOff>
    </xdr:to>
    <xdr:pic>
      <xdr:nvPicPr>
        <xdr:cNvPr id="22" name="图片 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583690" y="2522855"/>
          <a:ext cx="1442720" cy="280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128905</xdr:colOff>
      <xdr:row>13</xdr:row>
      <xdr:rowOff>52705</xdr:rowOff>
    </xdr:from>
    <xdr:to>
      <xdr:col>2</xdr:col>
      <xdr:colOff>1457960</xdr:colOff>
      <xdr:row>13</xdr:row>
      <xdr:rowOff>647065</xdr:rowOff>
    </xdr:to>
    <xdr:pic>
      <xdr:nvPicPr>
        <xdr:cNvPr id="23" name="图片 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697355" y="6547485"/>
          <a:ext cx="132905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386715</xdr:colOff>
      <xdr:row>7</xdr:row>
      <xdr:rowOff>34925</xdr:rowOff>
    </xdr:from>
    <xdr:to>
      <xdr:col>2</xdr:col>
      <xdr:colOff>1043940</xdr:colOff>
      <xdr:row>7</xdr:row>
      <xdr:rowOff>840105</xdr:rowOff>
    </xdr:to>
    <xdr:pic>
      <xdr:nvPicPr>
        <xdr:cNvPr id="24" name="图片 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955165" y="3424555"/>
          <a:ext cx="657225" cy="805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320040</xdr:colOff>
      <xdr:row>14</xdr:row>
      <xdr:rowOff>0</xdr:rowOff>
    </xdr:from>
    <xdr:to>
      <xdr:col>2</xdr:col>
      <xdr:colOff>1261110</xdr:colOff>
      <xdr:row>14</xdr:row>
      <xdr:rowOff>1145540</xdr:rowOff>
    </xdr:to>
    <xdr:pic>
      <xdr:nvPicPr>
        <xdr:cNvPr id="25" name="图片 1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888490" y="7244080"/>
          <a:ext cx="941070" cy="1145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292100</xdr:colOff>
      <xdr:row>28</xdr:row>
      <xdr:rowOff>139065</xdr:rowOff>
    </xdr:from>
    <xdr:to>
      <xdr:col>2</xdr:col>
      <xdr:colOff>1148080</xdr:colOff>
      <xdr:row>28</xdr:row>
      <xdr:rowOff>386715</xdr:rowOff>
    </xdr:to>
    <xdr:pic>
      <xdr:nvPicPr>
        <xdr:cNvPr id="26" name="图片 625" descr="开模挡车器04"/>
        <xdr:cNvPicPr>
          <a:picLocks noChangeAspect="1"/>
        </xdr:cNvPicPr>
      </xdr:nvPicPr>
      <xdr:blipFill>
        <a:blip r:embed="rId24"/>
        <a:srcRect t="12703" r="389" b="12138"/>
        <a:stretch>
          <a:fillRect/>
        </a:stretch>
      </xdr:blipFill>
      <xdr:spPr>
        <a:xfrm>
          <a:off x="1860550" y="14775815"/>
          <a:ext cx="85598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434975</xdr:colOff>
      <xdr:row>21</xdr:row>
      <xdr:rowOff>243205</xdr:rowOff>
    </xdr:from>
    <xdr:to>
      <xdr:col>2</xdr:col>
      <xdr:colOff>1081405</xdr:colOff>
      <xdr:row>21</xdr:row>
      <xdr:rowOff>376555</xdr:rowOff>
    </xdr:to>
    <xdr:pic>
      <xdr:nvPicPr>
        <xdr:cNvPr id="27" name="Picture 28" descr="图形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003425" y="11315065"/>
          <a:ext cx="64643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201930</xdr:colOff>
      <xdr:row>17</xdr:row>
      <xdr:rowOff>52070</xdr:rowOff>
    </xdr:from>
    <xdr:to>
      <xdr:col>2</xdr:col>
      <xdr:colOff>1320165</xdr:colOff>
      <xdr:row>17</xdr:row>
      <xdr:rowOff>372110</xdr:rowOff>
    </xdr:to>
    <xdr:pic>
      <xdr:nvPicPr>
        <xdr:cNvPr id="28" name="图片 1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 rot="-5400000">
          <a:off x="2169160" y="8951595"/>
          <a:ext cx="320040" cy="11182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5" Type="http://schemas.openxmlformats.org/officeDocument/2006/relationships/oleObject" Target="../embeddings/oleObject2.bin"/><Relationship Id="rId4" Type="http://schemas.openxmlformats.org/officeDocument/2006/relationships/image" Target="../media/image2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115" zoomScaleNormal="115" workbookViewId="0">
      <selection activeCell="F6" sqref="F6"/>
    </sheetView>
  </sheetViews>
  <sheetFormatPr defaultColWidth="9" defaultRowHeight="15" outlineLevelRow="5" outlineLevelCol="5"/>
  <cols>
    <col min="1" max="1" width="9" style="2"/>
    <col min="2" max="2" width="22.6090909090909" style="2" customWidth="1"/>
    <col min="3" max="3" width="7.5" style="2" customWidth="1"/>
    <col min="4" max="4" width="7.75454545454545" style="2" customWidth="1"/>
    <col min="5" max="5" width="13.2545454545455" style="2" customWidth="1"/>
    <col min="6" max="6" width="17.0727272727273" style="2" customWidth="1"/>
    <col min="7" max="16384" width="9" style="2"/>
  </cols>
  <sheetData>
    <row r="1" ht="24.95" customHeight="1" spans="1:6">
      <c r="A1" s="108" t="s">
        <v>0</v>
      </c>
      <c r="B1" s="108"/>
      <c r="C1" s="108"/>
      <c r="D1" s="108"/>
      <c r="E1" s="108"/>
      <c r="F1" s="109"/>
    </row>
    <row r="2" s="107" customFormat="1" ht="16.9" customHeight="1" spans="1:6">
      <c r="A2" s="110" t="s">
        <v>1</v>
      </c>
      <c r="B2" s="110" t="s">
        <v>2</v>
      </c>
      <c r="C2" s="110" t="s">
        <v>3</v>
      </c>
      <c r="D2" s="110" t="s">
        <v>4</v>
      </c>
      <c r="E2" s="110" t="s">
        <v>5</v>
      </c>
      <c r="F2" s="110" t="s">
        <v>6</v>
      </c>
    </row>
    <row r="3" s="107" customFormat="1" ht="39.95" customHeight="1" spans="1:6">
      <c r="A3" s="111">
        <v>1</v>
      </c>
      <c r="B3" s="111" t="s">
        <v>7</v>
      </c>
      <c r="C3" s="111">
        <v>1</v>
      </c>
      <c r="D3" s="111" t="s">
        <v>8</v>
      </c>
      <c r="E3" s="112"/>
      <c r="F3" s="113"/>
    </row>
    <row r="4" s="107" customFormat="1" ht="39.95" customHeight="1" spans="1:6">
      <c r="A4" s="111">
        <v>1</v>
      </c>
      <c r="B4" s="111" t="s">
        <v>9</v>
      </c>
      <c r="C4" s="111">
        <v>1</v>
      </c>
      <c r="D4" s="111" t="s">
        <v>8</v>
      </c>
      <c r="E4" s="112"/>
      <c r="F4" s="113"/>
    </row>
    <row r="5" s="107" customFormat="1" ht="39.95" customHeight="1" spans="1:6">
      <c r="A5" s="111">
        <v>2</v>
      </c>
      <c r="B5" s="111" t="s">
        <v>10</v>
      </c>
      <c r="C5" s="114"/>
      <c r="D5" s="115"/>
      <c r="E5" s="116"/>
      <c r="F5" s="113"/>
    </row>
    <row r="6" ht="82" customHeight="1" spans="1:6">
      <c r="A6" s="117" t="s">
        <v>11</v>
      </c>
      <c r="B6" s="117"/>
      <c r="C6" s="117"/>
      <c r="D6" s="117"/>
      <c r="E6" s="117"/>
    </row>
  </sheetData>
  <mergeCells count="3">
    <mergeCell ref="A1:F1"/>
    <mergeCell ref="C5:E5"/>
    <mergeCell ref="A6:E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opLeftCell="A20" workbookViewId="0">
      <selection activeCell="F23" sqref="F23"/>
    </sheetView>
  </sheetViews>
  <sheetFormatPr defaultColWidth="9" defaultRowHeight="15"/>
  <cols>
    <col min="1" max="1" width="9" style="2"/>
    <col min="2" max="2" width="15.1272727272727" style="2" customWidth="1"/>
    <col min="3" max="3" width="17.3727272727273" style="2" customWidth="1"/>
    <col min="4" max="8" width="9" style="2"/>
    <col min="9" max="9" width="20" style="2" customWidth="1"/>
    <col min="10" max="16384" width="9" style="2"/>
  </cols>
  <sheetData>
    <row r="1" ht="22" spans="1:9">
      <c r="A1" s="5" t="s">
        <v>12</v>
      </c>
      <c r="B1" s="5"/>
      <c r="C1" s="5"/>
      <c r="D1" s="5"/>
      <c r="E1" s="5"/>
      <c r="F1" s="5"/>
      <c r="G1" s="5"/>
      <c r="H1" s="5"/>
      <c r="I1" s="5"/>
    </row>
    <row r="2" ht="21" spans="1:9">
      <c r="A2" s="6" t="s">
        <v>13</v>
      </c>
      <c r="B2" s="6"/>
      <c r="C2" s="6"/>
      <c r="D2" s="6"/>
      <c r="E2" s="6"/>
      <c r="F2" s="6"/>
      <c r="G2" s="6"/>
      <c r="H2" s="6"/>
      <c r="I2" s="6"/>
    </row>
    <row r="3" spans="1:9">
      <c r="A3" s="72" t="s">
        <v>1</v>
      </c>
      <c r="B3" s="72" t="s">
        <v>2</v>
      </c>
      <c r="C3" s="72" t="s">
        <v>14</v>
      </c>
      <c r="D3" s="72" t="s">
        <v>15</v>
      </c>
      <c r="E3" s="72" t="s">
        <v>4</v>
      </c>
      <c r="F3" s="72" t="s">
        <v>3</v>
      </c>
      <c r="G3" s="73" t="s">
        <v>5</v>
      </c>
      <c r="H3" s="74" t="s">
        <v>16</v>
      </c>
      <c r="I3" s="72" t="s">
        <v>17</v>
      </c>
    </row>
    <row r="4" s="4" customFormat="1" ht="38.1" customHeight="1" spans="1:9">
      <c r="A4" s="49">
        <v>1</v>
      </c>
      <c r="B4" s="75" t="s">
        <v>18</v>
      </c>
      <c r="C4" s="76"/>
      <c r="D4" s="75" t="s">
        <v>19</v>
      </c>
      <c r="E4" s="77" t="s">
        <v>20</v>
      </c>
      <c r="F4" s="78">
        <v>2</v>
      </c>
      <c r="G4" s="79"/>
      <c r="H4" s="79"/>
      <c r="I4" s="80" t="s">
        <v>21</v>
      </c>
    </row>
    <row r="5" s="4" customFormat="1" ht="36" customHeight="1" spans="1:9">
      <c r="A5" s="49">
        <v>2</v>
      </c>
      <c r="B5" s="75" t="s">
        <v>22</v>
      </c>
      <c r="C5" s="76"/>
      <c r="D5" s="75" t="s">
        <v>19</v>
      </c>
      <c r="E5" s="49" t="s">
        <v>20</v>
      </c>
      <c r="F5" s="78">
        <v>4</v>
      </c>
      <c r="G5" s="79"/>
      <c r="H5" s="79"/>
      <c r="I5" s="80" t="s">
        <v>21</v>
      </c>
    </row>
    <row r="6" s="4" customFormat="1" ht="36.95" customHeight="1" spans="1:9">
      <c r="A6" s="49">
        <v>3</v>
      </c>
      <c r="B6" s="75" t="s">
        <v>23</v>
      </c>
      <c r="C6" s="76"/>
      <c r="D6" s="75" t="s">
        <v>19</v>
      </c>
      <c r="E6" s="49" t="s">
        <v>20</v>
      </c>
      <c r="F6" s="78">
        <v>2</v>
      </c>
      <c r="G6" s="79"/>
      <c r="H6" s="79"/>
      <c r="I6" s="80" t="s">
        <v>21</v>
      </c>
    </row>
    <row r="7" s="4" customFormat="1" ht="36.95" customHeight="1" spans="1:9">
      <c r="A7" s="49">
        <v>4</v>
      </c>
      <c r="B7" s="75" t="s">
        <v>24</v>
      </c>
      <c r="C7" s="76"/>
      <c r="D7" s="75" t="s">
        <v>19</v>
      </c>
      <c r="E7" s="49" t="s">
        <v>20</v>
      </c>
      <c r="F7" s="78">
        <v>4</v>
      </c>
      <c r="G7" s="79"/>
      <c r="H7" s="79"/>
      <c r="I7" s="80" t="s">
        <v>21</v>
      </c>
    </row>
    <row r="8" s="4" customFormat="1" ht="33" customHeight="1" spans="1:9">
      <c r="A8" s="49">
        <v>5</v>
      </c>
      <c r="B8" s="75" t="s">
        <v>25</v>
      </c>
      <c r="C8" s="76"/>
      <c r="D8" s="75" t="s">
        <v>19</v>
      </c>
      <c r="E8" s="49" t="s">
        <v>20</v>
      </c>
      <c r="F8" s="78">
        <v>2</v>
      </c>
      <c r="G8" s="79"/>
      <c r="H8" s="79"/>
      <c r="I8" s="80" t="s">
        <v>26</v>
      </c>
    </row>
    <row r="9" s="4" customFormat="1" ht="33" customHeight="1" spans="1:9">
      <c r="A9" s="49">
        <v>6</v>
      </c>
      <c r="B9" s="75" t="s">
        <v>27</v>
      </c>
      <c r="C9" s="76"/>
      <c r="D9" s="75" t="s">
        <v>19</v>
      </c>
      <c r="E9" s="49" t="s">
        <v>20</v>
      </c>
      <c r="F9" s="78">
        <v>1</v>
      </c>
      <c r="G9" s="79"/>
      <c r="H9" s="79"/>
      <c r="I9" s="80" t="s">
        <v>21</v>
      </c>
    </row>
    <row r="10" s="4" customFormat="1" ht="36.95" customHeight="1" spans="1:9">
      <c r="A10" s="49">
        <v>7</v>
      </c>
      <c r="B10" s="75" t="s">
        <v>28</v>
      </c>
      <c r="C10" s="76"/>
      <c r="D10" s="75" t="s">
        <v>29</v>
      </c>
      <c r="E10" s="49" t="s">
        <v>20</v>
      </c>
      <c r="F10" s="78">
        <v>1</v>
      </c>
      <c r="G10" s="79"/>
      <c r="H10" s="79"/>
      <c r="I10" s="80" t="s">
        <v>21</v>
      </c>
    </row>
    <row r="11" s="4" customFormat="1" ht="54" customHeight="1" spans="1:9">
      <c r="A11" s="49">
        <v>10</v>
      </c>
      <c r="B11" s="75" t="s">
        <v>30</v>
      </c>
      <c r="C11" s="76"/>
      <c r="D11" s="75" t="s">
        <v>31</v>
      </c>
      <c r="E11" s="49" t="s">
        <v>20</v>
      </c>
      <c r="F11" s="78">
        <v>2</v>
      </c>
      <c r="G11" s="79"/>
      <c r="H11" s="79"/>
      <c r="I11" s="80" t="s">
        <v>21</v>
      </c>
    </row>
    <row r="12" s="4" customFormat="1" ht="27" customHeight="1" spans="1:9">
      <c r="A12" s="49">
        <v>11</v>
      </c>
      <c r="B12" s="75" t="s">
        <v>32</v>
      </c>
      <c r="C12" s="76"/>
      <c r="D12" s="75" t="s">
        <v>33</v>
      </c>
      <c r="E12" s="49" t="s">
        <v>20</v>
      </c>
      <c r="F12" s="78">
        <v>5</v>
      </c>
      <c r="G12" s="79"/>
      <c r="H12" s="79"/>
      <c r="I12" s="80" t="s">
        <v>21</v>
      </c>
    </row>
    <row r="13" s="4" customFormat="1" ht="36.95" customHeight="1" spans="1:9">
      <c r="A13" s="49">
        <v>13</v>
      </c>
      <c r="B13" s="77" t="s">
        <v>34</v>
      </c>
      <c r="C13" s="81"/>
      <c r="D13" s="75" t="s">
        <v>31</v>
      </c>
      <c r="E13" s="77" t="s">
        <v>20</v>
      </c>
      <c r="F13" s="78">
        <v>1</v>
      </c>
      <c r="G13" s="79"/>
      <c r="H13" s="79"/>
      <c r="I13" s="80" t="s">
        <v>21</v>
      </c>
    </row>
    <row r="14" s="4" customFormat="1" ht="35.1" customHeight="1" spans="1:9">
      <c r="A14" s="49">
        <v>17</v>
      </c>
      <c r="B14" s="75" t="s">
        <v>35</v>
      </c>
      <c r="C14" s="55"/>
      <c r="D14" s="51" t="s">
        <v>36</v>
      </c>
      <c r="E14" s="51" t="s">
        <v>37</v>
      </c>
      <c r="F14" s="51">
        <v>155</v>
      </c>
      <c r="G14" s="79"/>
      <c r="H14" s="79"/>
      <c r="I14" s="80" t="s">
        <v>21</v>
      </c>
    </row>
    <row r="15" s="4" customFormat="1" ht="39" customHeight="1" spans="1:9">
      <c r="A15" s="49">
        <v>21</v>
      </c>
      <c r="B15" s="49" t="s">
        <v>38</v>
      </c>
      <c r="C15" s="82"/>
      <c r="D15" s="51" t="s">
        <v>39</v>
      </c>
      <c r="E15" s="82" t="s">
        <v>37</v>
      </c>
      <c r="F15" s="83">
        <v>50</v>
      </c>
      <c r="G15" s="84"/>
      <c r="H15" s="79"/>
      <c r="I15" s="56" t="s">
        <v>40</v>
      </c>
    </row>
    <row r="16" s="4" customFormat="1" ht="48" customHeight="1" spans="1:9">
      <c r="A16" s="49">
        <v>22</v>
      </c>
      <c r="B16" s="82" t="s">
        <v>41</v>
      </c>
      <c r="C16" s="82"/>
      <c r="D16" s="51" t="s">
        <v>39</v>
      </c>
      <c r="E16" s="82" t="s">
        <v>37</v>
      </c>
      <c r="F16" s="85"/>
      <c r="G16" s="86"/>
      <c r="H16" s="79"/>
      <c r="I16" s="56" t="s">
        <v>40</v>
      </c>
    </row>
    <row r="17" s="4" customFormat="1" ht="41.1" customHeight="1" spans="1:9">
      <c r="A17" s="49">
        <v>23</v>
      </c>
      <c r="B17" s="87" t="s">
        <v>42</v>
      </c>
      <c r="C17" s="88"/>
      <c r="D17" s="50" t="s">
        <v>43</v>
      </c>
      <c r="E17" s="82" t="s">
        <v>37</v>
      </c>
      <c r="F17" s="85"/>
      <c r="G17" s="86"/>
      <c r="H17" s="79"/>
      <c r="I17" s="56" t="s">
        <v>40</v>
      </c>
    </row>
    <row r="18" s="4" customFormat="1" ht="39" customHeight="1" spans="1:9">
      <c r="A18" s="49">
        <v>24</v>
      </c>
      <c r="B18" s="89" t="s">
        <v>44</v>
      </c>
      <c r="C18" s="90"/>
      <c r="D18" s="50" t="s">
        <v>43</v>
      </c>
      <c r="E18" s="82" t="s">
        <v>37</v>
      </c>
      <c r="F18" s="91"/>
      <c r="G18" s="92"/>
      <c r="H18" s="79"/>
      <c r="I18" s="56" t="s">
        <v>40</v>
      </c>
    </row>
    <row r="19" s="4" customFormat="1" ht="35.1" customHeight="1" spans="1:9">
      <c r="A19" s="49">
        <v>25</v>
      </c>
      <c r="B19" s="51" t="s">
        <v>45</v>
      </c>
      <c r="C19" s="49"/>
      <c r="D19" s="49" t="s">
        <v>46</v>
      </c>
      <c r="E19" s="49" t="s">
        <v>47</v>
      </c>
      <c r="F19" s="78">
        <v>800</v>
      </c>
      <c r="G19" s="79"/>
      <c r="H19" s="79"/>
      <c r="I19" s="56" t="s">
        <v>40</v>
      </c>
    </row>
    <row r="20" s="4" customFormat="1" ht="35.1" customHeight="1" spans="1:9">
      <c r="A20" s="49">
        <v>26</v>
      </c>
      <c r="B20" s="51" t="s">
        <v>48</v>
      </c>
      <c r="C20" s="49"/>
      <c r="D20" s="49" t="s">
        <v>49</v>
      </c>
      <c r="E20" s="49" t="s">
        <v>47</v>
      </c>
      <c r="F20" s="78">
        <v>102</v>
      </c>
      <c r="G20" s="79"/>
      <c r="H20" s="79"/>
      <c r="I20" s="56" t="s">
        <v>40</v>
      </c>
    </row>
    <row r="21" s="4" customFormat="1" ht="35.1" customHeight="1" spans="1:9">
      <c r="A21" s="49">
        <v>27</v>
      </c>
      <c r="B21" s="49" t="s">
        <v>50</v>
      </c>
      <c r="C21" s="93"/>
      <c r="D21" s="49" t="s">
        <v>51</v>
      </c>
      <c r="E21" s="49" t="s">
        <v>52</v>
      </c>
      <c r="F21" s="78">
        <f>F4+F6+F8+F9+F11+F12+F13</f>
        <v>15</v>
      </c>
      <c r="G21" s="79"/>
      <c r="H21" s="79"/>
      <c r="I21" s="94" t="s">
        <v>53</v>
      </c>
    </row>
    <row r="22" s="4" customFormat="1" ht="39.95" customHeight="1" spans="1:9">
      <c r="A22" s="49">
        <v>28</v>
      </c>
      <c r="B22" s="87" t="s">
        <v>54</v>
      </c>
      <c r="C22" s="93"/>
      <c r="D22" s="49"/>
      <c r="E22" s="49" t="s">
        <v>37</v>
      </c>
      <c r="F22" s="78">
        <f>F21</f>
        <v>15</v>
      </c>
      <c r="G22" s="79"/>
      <c r="H22" s="79"/>
      <c r="I22" s="87" t="s">
        <v>55</v>
      </c>
    </row>
    <row r="23" s="4" customFormat="1" ht="39.95" customHeight="1" spans="1:9">
      <c r="A23" s="49"/>
      <c r="B23" s="87" t="s">
        <v>56</v>
      </c>
      <c r="C23" s="93"/>
      <c r="D23" s="49" t="s">
        <v>49</v>
      </c>
      <c r="E23" s="49" t="s">
        <v>47</v>
      </c>
      <c r="F23" s="78">
        <v>600</v>
      </c>
      <c r="G23" s="95"/>
      <c r="H23" s="79"/>
      <c r="I23" s="56" t="s">
        <v>57</v>
      </c>
    </row>
    <row r="24" s="4" customFormat="1" ht="35.1" customHeight="1" spans="1:9">
      <c r="A24" s="49">
        <v>29</v>
      </c>
      <c r="B24" s="75" t="s">
        <v>58</v>
      </c>
      <c r="C24" s="55"/>
      <c r="D24" s="118" t="s">
        <v>59</v>
      </c>
      <c r="E24" s="51" t="s">
        <v>37</v>
      </c>
      <c r="F24" s="51">
        <v>155</v>
      </c>
      <c r="G24" s="95"/>
      <c r="H24" s="79"/>
      <c r="I24" s="97" t="s">
        <v>60</v>
      </c>
    </row>
    <row r="25" s="4" customFormat="1" ht="35.1" customHeight="1" spans="1:9">
      <c r="A25" s="49">
        <v>30</v>
      </c>
      <c r="B25" s="82" t="s">
        <v>61</v>
      </c>
      <c r="C25" s="98"/>
      <c r="D25" s="119" t="s">
        <v>62</v>
      </c>
      <c r="E25" s="82" t="s">
        <v>37</v>
      </c>
      <c r="F25" s="51">
        <v>36</v>
      </c>
      <c r="G25" s="79"/>
      <c r="H25" s="79"/>
      <c r="I25" s="80" t="s">
        <v>63</v>
      </c>
    </row>
    <row r="26" s="4" customFormat="1" ht="35.1" customHeight="1" spans="1:9">
      <c r="A26" s="49">
        <v>31</v>
      </c>
      <c r="B26" s="49" t="s">
        <v>64</v>
      </c>
      <c r="C26" s="49"/>
      <c r="D26" s="49"/>
      <c r="E26" s="49" t="s">
        <v>65</v>
      </c>
      <c r="F26" s="100">
        <f>F13+F12+F11+F10+F9+F8+F7+F6+F5+F4</f>
        <v>24</v>
      </c>
      <c r="G26" s="79"/>
      <c r="H26" s="79"/>
      <c r="I26" s="87" t="s">
        <v>66</v>
      </c>
    </row>
    <row r="27" s="4" customFormat="1" ht="35.1" customHeight="1" spans="1:9">
      <c r="A27" s="49">
        <v>33</v>
      </c>
      <c r="B27" s="101" t="s">
        <v>67</v>
      </c>
      <c r="C27" s="49"/>
      <c r="D27" s="50" t="s">
        <v>68</v>
      </c>
      <c r="E27" s="51" t="s">
        <v>47</v>
      </c>
      <c r="F27" s="51">
        <v>54.5</v>
      </c>
      <c r="G27" s="57"/>
      <c r="H27" s="57"/>
      <c r="I27" s="56" t="s">
        <v>69</v>
      </c>
    </row>
    <row r="28" spans="1:9">
      <c r="A28" s="102" t="s">
        <v>70</v>
      </c>
      <c r="B28" s="103"/>
      <c r="C28" s="104"/>
      <c r="D28" s="105"/>
      <c r="E28" s="105"/>
      <c r="F28" s="105"/>
      <c r="G28" s="105"/>
      <c r="H28" s="105"/>
      <c r="I28" s="106"/>
    </row>
  </sheetData>
  <mergeCells count="7">
    <mergeCell ref="A1:I1"/>
    <mergeCell ref="A2:I2"/>
    <mergeCell ref="A28:B28"/>
    <mergeCell ref="C28:I28"/>
    <mergeCell ref="F15:F18"/>
    <mergeCell ref="G15:G18"/>
    <mergeCell ref="H15:H18"/>
  </mergeCells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Photoshop.Image.7" r:id="rId3">
          <objectPr defaultSize="0" r:id="rId4">
            <anchor moveWithCells="1" sizeWithCells="1">
              <from>
                <xdr:col>2</xdr:col>
                <xdr:colOff>342900</xdr:colOff>
                <xdr:row>18</xdr:row>
                <xdr:rowOff>76835</xdr:rowOff>
              </from>
              <to>
                <xdr:col>2</xdr:col>
                <xdr:colOff>857250</xdr:colOff>
                <xdr:row>18</xdr:row>
                <xdr:rowOff>342900</xdr:rowOff>
              </to>
            </anchor>
          </objectPr>
        </oleObject>
      </mc:Choice>
      <mc:Fallback>
        <oleObject shapeId="1025" progId="Photoshop.Image.7" r:id="rId3"/>
      </mc:Fallback>
    </mc:AlternateContent>
    <mc:AlternateContent xmlns:mc="http://schemas.openxmlformats.org/markup-compatibility/2006">
      <mc:Choice Requires="x14">
        <oleObject shapeId="1026" progId="Photoshop.Image.7" r:id="rId5">
          <objectPr defaultSize="0" r:id="rId4">
            <anchor moveWithCells="1" sizeWithCells="1">
              <from>
                <xdr:col>2</xdr:col>
                <xdr:colOff>361950</xdr:colOff>
                <xdr:row>22</xdr:row>
                <xdr:rowOff>144780</xdr:rowOff>
              </from>
              <to>
                <xdr:col>2</xdr:col>
                <xdr:colOff>876300</xdr:colOff>
                <xdr:row>22</xdr:row>
                <xdr:rowOff>412115</xdr:rowOff>
              </to>
            </anchor>
          </objectPr>
        </oleObject>
      </mc:Choice>
      <mc:Fallback>
        <oleObject shapeId="1026" progId="Photoshop.Image.7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4"/>
  <sheetViews>
    <sheetView zoomScale="85" zoomScaleNormal="85" workbookViewId="0">
      <pane ySplit="3" topLeftCell="A34" activePane="bottomLeft" state="frozen"/>
      <selection/>
      <selection pane="bottomLeft" activeCell="H36" sqref="H36"/>
    </sheetView>
  </sheetViews>
  <sheetFormatPr defaultColWidth="8.8" defaultRowHeight="15"/>
  <cols>
    <col min="1" max="1" width="5.75454545454545" style="2" customWidth="1"/>
    <col min="2" max="2" width="16.7" style="2" customWidth="1"/>
    <col min="3" max="3" width="25.7727272727273" style="2" customWidth="1"/>
    <col min="4" max="4" width="16.7545454545455" style="2" customWidth="1"/>
    <col min="5" max="6" width="7.62727272727273" style="2" customWidth="1"/>
    <col min="7" max="7" width="10.8727272727273" style="2" customWidth="1"/>
    <col min="8" max="8" width="14.1272727272727" style="2" customWidth="1"/>
    <col min="9" max="9" width="24.3818181818182" style="2" customWidth="1"/>
    <col min="10" max="217" width="8.8" style="2" customWidth="1"/>
    <col min="218" max="16384" width="8.8" style="2"/>
  </cols>
  <sheetData>
    <row r="1" ht="22" spans="1:9">
      <c r="A1" s="5" t="s">
        <v>12</v>
      </c>
      <c r="B1" s="5"/>
      <c r="C1" s="5"/>
      <c r="D1" s="5"/>
      <c r="E1" s="5"/>
      <c r="F1" s="5"/>
      <c r="G1" s="5"/>
      <c r="H1" s="5"/>
      <c r="I1" s="5"/>
    </row>
    <row r="2" ht="21" spans="1:9">
      <c r="A2" s="6" t="s">
        <v>71</v>
      </c>
      <c r="B2" s="6"/>
      <c r="C2" s="6"/>
      <c r="D2" s="6"/>
      <c r="E2" s="6"/>
      <c r="F2" s="6"/>
      <c r="G2" s="6"/>
      <c r="H2" s="6"/>
      <c r="I2" s="6"/>
    </row>
    <row r="3" spans="1:9">
      <c r="A3" s="7" t="s">
        <v>1</v>
      </c>
      <c r="B3" s="7" t="s">
        <v>2</v>
      </c>
      <c r="C3" s="7" t="s">
        <v>14</v>
      </c>
      <c r="D3" s="7" t="s">
        <v>15</v>
      </c>
      <c r="E3" s="7" t="s">
        <v>4</v>
      </c>
      <c r="F3" s="7" t="s">
        <v>3</v>
      </c>
      <c r="G3" s="8" t="s">
        <v>5</v>
      </c>
      <c r="H3" s="9" t="s">
        <v>16</v>
      </c>
      <c r="I3" s="7" t="s">
        <v>17</v>
      </c>
    </row>
    <row r="4" ht="71" customHeight="1" spans="1:9">
      <c r="A4" s="10">
        <f t="shared" ref="A4:A34" si="0">ROW()-3</f>
        <v>1</v>
      </c>
      <c r="B4" s="11" t="s">
        <v>72</v>
      </c>
      <c r="C4" s="10"/>
      <c r="D4" s="12" t="s">
        <v>73</v>
      </c>
      <c r="E4" s="13" t="s">
        <v>74</v>
      </c>
      <c r="F4" s="10">
        <v>2</v>
      </c>
      <c r="G4" s="14"/>
      <c r="H4" s="15"/>
      <c r="I4" s="16" t="s">
        <v>75</v>
      </c>
    </row>
    <row r="5" ht="55" customHeight="1" spans="1:9">
      <c r="A5" s="10">
        <f t="shared" si="0"/>
        <v>2</v>
      </c>
      <c r="B5" s="17" t="s">
        <v>76</v>
      </c>
      <c r="C5" s="18"/>
      <c r="D5" s="18" t="s">
        <v>77</v>
      </c>
      <c r="E5" s="13" t="s">
        <v>74</v>
      </c>
      <c r="F5" s="14">
        <v>13</v>
      </c>
      <c r="G5" s="19"/>
      <c r="H5" s="15"/>
      <c r="I5" s="13" t="s">
        <v>78</v>
      </c>
    </row>
    <row r="6" ht="48" customHeight="1" spans="1:9">
      <c r="A6" s="10">
        <f t="shared" si="0"/>
        <v>3</v>
      </c>
      <c r="B6" s="17" t="s">
        <v>79</v>
      </c>
      <c r="C6" s="18"/>
      <c r="D6" s="18" t="s">
        <v>80</v>
      </c>
      <c r="E6" s="13" t="s">
        <v>74</v>
      </c>
      <c r="F6" s="14">
        <v>5</v>
      </c>
      <c r="G6" s="19"/>
      <c r="H6" s="15"/>
      <c r="I6" s="13" t="s">
        <v>78</v>
      </c>
    </row>
    <row r="7" ht="34.9" customHeight="1" spans="1:9">
      <c r="A7" s="10">
        <f t="shared" si="0"/>
        <v>4</v>
      </c>
      <c r="B7" s="20" t="s">
        <v>81</v>
      </c>
      <c r="C7" s="21"/>
      <c r="D7" s="22" t="s">
        <v>82</v>
      </c>
      <c r="E7" s="22" t="s">
        <v>52</v>
      </c>
      <c r="F7" s="14">
        <v>18</v>
      </c>
      <c r="G7" s="19"/>
      <c r="H7" s="15"/>
      <c r="I7" s="13" t="s">
        <v>83</v>
      </c>
    </row>
    <row r="8" ht="70" customHeight="1" spans="1:9">
      <c r="A8" s="10">
        <f t="shared" si="0"/>
        <v>5</v>
      </c>
      <c r="B8" s="17" t="s">
        <v>84</v>
      </c>
      <c r="C8" s="21"/>
      <c r="D8" s="22" t="s">
        <v>85</v>
      </c>
      <c r="E8" s="23" t="s">
        <v>20</v>
      </c>
      <c r="F8" s="14">
        <v>2</v>
      </c>
      <c r="G8" s="19"/>
      <c r="H8" s="15"/>
      <c r="I8" s="23" t="s">
        <v>86</v>
      </c>
    </row>
    <row r="9" ht="34.9" customHeight="1" spans="1:9">
      <c r="A9" s="10">
        <f t="shared" si="0"/>
        <v>6</v>
      </c>
      <c r="B9" s="17" t="s">
        <v>87</v>
      </c>
      <c r="C9" s="21"/>
      <c r="D9" s="22" t="s">
        <v>88</v>
      </c>
      <c r="E9" s="23" t="s">
        <v>20</v>
      </c>
      <c r="F9" s="14">
        <v>4</v>
      </c>
      <c r="G9" s="19"/>
      <c r="H9" s="15"/>
      <c r="I9" s="24" t="s">
        <v>21</v>
      </c>
    </row>
    <row r="10" ht="34.9" customHeight="1" spans="1:9">
      <c r="A10" s="10">
        <f t="shared" si="0"/>
        <v>7</v>
      </c>
      <c r="B10" s="17" t="s">
        <v>89</v>
      </c>
      <c r="C10" s="21"/>
      <c r="D10" s="22" t="s">
        <v>90</v>
      </c>
      <c r="E10" s="23" t="s">
        <v>20</v>
      </c>
      <c r="F10" s="14">
        <v>4</v>
      </c>
      <c r="G10" s="19"/>
      <c r="H10" s="15"/>
      <c r="I10" s="24" t="s">
        <v>21</v>
      </c>
    </row>
    <row r="11" ht="34.9" customHeight="1" spans="1:9">
      <c r="A11" s="10">
        <f t="shared" si="0"/>
        <v>8</v>
      </c>
      <c r="B11" s="17" t="s">
        <v>35</v>
      </c>
      <c r="C11" s="21"/>
      <c r="D11" s="22" t="s">
        <v>36</v>
      </c>
      <c r="E11" s="23" t="s">
        <v>20</v>
      </c>
      <c r="F11" s="14">
        <v>40</v>
      </c>
      <c r="G11" s="19"/>
      <c r="H11" s="15"/>
      <c r="I11" s="24" t="s">
        <v>21</v>
      </c>
    </row>
    <row r="12" ht="34.9" customHeight="1" spans="1:9">
      <c r="A12" s="10">
        <f t="shared" si="0"/>
        <v>9</v>
      </c>
      <c r="B12" s="17" t="s">
        <v>91</v>
      </c>
      <c r="C12" s="25"/>
      <c r="D12" s="25" t="s">
        <v>92</v>
      </c>
      <c r="E12" s="23" t="s">
        <v>20</v>
      </c>
      <c r="F12" s="14">
        <v>1</v>
      </c>
      <c r="G12" s="19"/>
      <c r="H12" s="15"/>
      <c r="I12" s="24" t="s">
        <v>21</v>
      </c>
    </row>
    <row r="13" ht="34.9" customHeight="1" spans="1:9">
      <c r="A13" s="10">
        <f t="shared" si="0"/>
        <v>10</v>
      </c>
      <c r="B13" s="17" t="s">
        <v>93</v>
      </c>
      <c r="C13" s="21"/>
      <c r="D13" s="25" t="s">
        <v>94</v>
      </c>
      <c r="E13" s="23" t="s">
        <v>20</v>
      </c>
      <c r="F13" s="14">
        <v>3</v>
      </c>
      <c r="G13" s="19"/>
      <c r="H13" s="15"/>
      <c r="I13" s="24" t="s">
        <v>21</v>
      </c>
    </row>
    <row r="14" ht="59" customHeight="1" spans="1:9">
      <c r="A14" s="10">
        <f t="shared" si="0"/>
        <v>11</v>
      </c>
      <c r="B14" s="20" t="s">
        <v>95</v>
      </c>
      <c r="C14" s="21"/>
      <c r="D14" s="22" t="s">
        <v>96</v>
      </c>
      <c r="E14" s="23" t="s">
        <v>20</v>
      </c>
      <c r="F14" s="14">
        <v>6</v>
      </c>
      <c r="G14" s="19"/>
      <c r="H14" s="15"/>
      <c r="I14" s="23" t="s">
        <v>86</v>
      </c>
    </row>
    <row r="15" ht="92" customHeight="1" spans="1:9">
      <c r="A15" s="10">
        <f t="shared" si="0"/>
        <v>12</v>
      </c>
      <c r="B15" s="20" t="s">
        <v>97</v>
      </c>
      <c r="C15" s="21"/>
      <c r="D15" s="22" t="s">
        <v>85</v>
      </c>
      <c r="E15" s="23" t="s">
        <v>20</v>
      </c>
      <c r="F15" s="14">
        <v>4</v>
      </c>
      <c r="G15" s="19"/>
      <c r="H15" s="15"/>
      <c r="I15" s="23" t="s">
        <v>86</v>
      </c>
    </row>
    <row r="16" ht="34.9" customHeight="1" spans="1:9">
      <c r="A16" s="10">
        <f t="shared" si="0"/>
        <v>13</v>
      </c>
      <c r="B16" s="26" t="s">
        <v>98</v>
      </c>
      <c r="C16" s="27"/>
      <c r="D16" s="120" t="s">
        <v>99</v>
      </c>
      <c r="E16" s="14" t="s">
        <v>37</v>
      </c>
      <c r="F16" s="14">
        <v>100</v>
      </c>
      <c r="G16" s="19"/>
      <c r="H16" s="15"/>
      <c r="I16" s="28" t="s">
        <v>40</v>
      </c>
    </row>
    <row r="17" ht="34.9" customHeight="1" spans="1:10">
      <c r="A17" s="10">
        <f t="shared" si="0"/>
        <v>14</v>
      </c>
      <c r="B17" s="26" t="s">
        <v>100</v>
      </c>
      <c r="C17" s="27"/>
      <c r="D17" s="22" t="s">
        <v>101</v>
      </c>
      <c r="E17" s="14" t="s">
        <v>37</v>
      </c>
      <c r="F17" s="14">
        <v>3</v>
      </c>
      <c r="G17" s="19"/>
      <c r="H17" s="15"/>
      <c r="I17" s="28" t="s">
        <v>40</v>
      </c>
    </row>
    <row r="18" ht="34.9" customHeight="1" spans="1:10">
      <c r="A18" s="10">
        <f t="shared" si="0"/>
        <v>15</v>
      </c>
      <c r="B18" s="26" t="s">
        <v>102</v>
      </c>
      <c r="C18" s="27"/>
      <c r="D18" s="120" t="s">
        <v>103</v>
      </c>
      <c r="E18" s="14" t="s">
        <v>74</v>
      </c>
      <c r="F18" s="14">
        <v>4</v>
      </c>
      <c r="G18" s="19"/>
      <c r="H18" s="15"/>
      <c r="I18" s="28" t="s">
        <v>40</v>
      </c>
    </row>
    <row r="19" ht="34.9" customHeight="1" spans="1:10">
      <c r="A19" s="10">
        <f t="shared" si="0"/>
        <v>16</v>
      </c>
      <c r="B19" s="26" t="s">
        <v>104</v>
      </c>
      <c r="C19" s="29"/>
      <c r="D19" s="30" t="s">
        <v>105</v>
      </c>
      <c r="E19" s="14" t="s">
        <v>37</v>
      </c>
      <c r="F19" s="14">
        <v>18</v>
      </c>
      <c r="G19" s="19"/>
      <c r="H19" s="15"/>
      <c r="I19" s="28" t="s">
        <v>40</v>
      </c>
    </row>
    <row r="20" ht="34.9" customHeight="1" spans="1:10">
      <c r="A20" s="10">
        <f t="shared" si="0"/>
        <v>17</v>
      </c>
      <c r="B20" s="26" t="s">
        <v>106</v>
      </c>
      <c r="C20" s="29"/>
      <c r="D20" s="30" t="s">
        <v>82</v>
      </c>
      <c r="E20" s="14" t="s">
        <v>37</v>
      </c>
      <c r="F20" s="14">
        <v>3</v>
      </c>
      <c r="G20" s="19"/>
      <c r="H20" s="15"/>
      <c r="I20" s="28" t="s">
        <v>40</v>
      </c>
    </row>
    <row r="21" ht="34.9" customHeight="1" spans="1:10">
      <c r="A21" s="10">
        <f t="shared" si="0"/>
        <v>18</v>
      </c>
      <c r="B21" s="26" t="s">
        <v>107</v>
      </c>
      <c r="C21" s="27"/>
      <c r="D21" s="31" t="s">
        <v>108</v>
      </c>
      <c r="E21" s="14" t="s">
        <v>37</v>
      </c>
      <c r="F21" s="14">
        <v>107</v>
      </c>
      <c r="G21" s="19"/>
      <c r="H21" s="15"/>
      <c r="I21" s="28" t="s">
        <v>40</v>
      </c>
    </row>
    <row r="22" ht="48" customHeight="1" spans="1:10">
      <c r="A22" s="10">
        <f t="shared" si="0"/>
        <v>19</v>
      </c>
      <c r="B22" s="32" t="s">
        <v>38</v>
      </c>
      <c r="C22" s="32"/>
      <c r="D22" s="33" t="s">
        <v>109</v>
      </c>
      <c r="E22" s="30" t="s">
        <v>37</v>
      </c>
      <c r="F22" s="34">
        <v>38</v>
      </c>
      <c r="G22" s="35"/>
      <c r="H22" s="36"/>
      <c r="I22" s="28" t="s">
        <v>40</v>
      </c>
    </row>
    <row r="23" ht="34.9" customHeight="1" spans="1:10">
      <c r="A23" s="10">
        <f t="shared" si="0"/>
        <v>20</v>
      </c>
      <c r="B23" s="37" t="s">
        <v>45</v>
      </c>
      <c r="C23" s="38"/>
      <c r="D23" s="39" t="s">
        <v>46</v>
      </c>
      <c r="E23" s="39" t="s">
        <v>47</v>
      </c>
      <c r="F23" s="39">
        <v>283</v>
      </c>
      <c r="G23" s="19"/>
      <c r="H23" s="15"/>
      <c r="I23" s="28" t="s">
        <v>40</v>
      </c>
    </row>
    <row r="24" ht="34.9" customHeight="1" spans="1:10">
      <c r="A24" s="10">
        <f t="shared" si="0"/>
        <v>21</v>
      </c>
      <c r="B24" s="32" t="s">
        <v>110</v>
      </c>
      <c r="C24" s="40"/>
      <c r="D24" s="39" t="s">
        <v>46</v>
      </c>
      <c r="E24" s="39" t="s">
        <v>47</v>
      </c>
      <c r="F24" s="39">
        <v>680</v>
      </c>
      <c r="G24" s="19"/>
      <c r="H24" s="15"/>
      <c r="I24" s="28" t="s">
        <v>40</v>
      </c>
    </row>
    <row r="25" s="1" customFormat="1" ht="50.1" customHeight="1" spans="1:10">
      <c r="A25" s="10">
        <f t="shared" si="0"/>
        <v>22</v>
      </c>
      <c r="B25" s="32" t="s">
        <v>111</v>
      </c>
      <c r="C25" s="41"/>
      <c r="D25" s="39" t="s">
        <v>112</v>
      </c>
      <c r="E25" s="10" t="s">
        <v>47</v>
      </c>
      <c r="F25" s="42">
        <v>255</v>
      </c>
      <c r="G25" s="19"/>
      <c r="H25" s="15"/>
      <c r="I25" s="28" t="s">
        <v>40</v>
      </c>
    </row>
    <row r="26" ht="43" customHeight="1" spans="1:10">
      <c r="A26" s="10">
        <f t="shared" si="0"/>
        <v>23</v>
      </c>
      <c r="B26" s="26" t="s">
        <v>113</v>
      </c>
      <c r="C26" s="27"/>
      <c r="D26" s="121" t="s">
        <v>114</v>
      </c>
      <c r="E26" s="14" t="s">
        <v>115</v>
      </c>
      <c r="F26" s="14">
        <v>186</v>
      </c>
      <c r="G26" s="19"/>
      <c r="H26" s="15"/>
      <c r="I26" s="28" t="s">
        <v>116</v>
      </c>
    </row>
    <row r="27" ht="34.9" customHeight="1" spans="1:10">
      <c r="A27" s="10">
        <f t="shared" si="0"/>
        <v>24</v>
      </c>
      <c r="B27" s="26" t="s">
        <v>58</v>
      </c>
      <c r="C27" s="27"/>
      <c r="D27" s="122" t="s">
        <v>59</v>
      </c>
      <c r="E27" s="14" t="s">
        <v>37</v>
      </c>
      <c r="F27" s="14">
        <v>74</v>
      </c>
      <c r="G27" s="19"/>
      <c r="H27" s="15"/>
      <c r="I27" s="28" t="s">
        <v>60</v>
      </c>
    </row>
    <row r="28" s="2" customFormat="1" ht="34.9" customHeight="1" spans="1:10">
      <c r="A28" s="10">
        <f t="shared" si="0"/>
        <v>25</v>
      </c>
      <c r="B28" s="32" t="s">
        <v>61</v>
      </c>
      <c r="C28" s="43"/>
      <c r="D28" s="123" t="s">
        <v>117</v>
      </c>
      <c r="E28" s="45" t="s">
        <v>37</v>
      </c>
      <c r="F28" s="14">
        <v>74</v>
      </c>
      <c r="G28" s="19"/>
      <c r="H28" s="15"/>
      <c r="I28" s="46" t="s">
        <v>63</v>
      </c>
    </row>
    <row r="29" s="2" customFormat="1" ht="39" customHeight="1" spans="1:10">
      <c r="A29" s="10">
        <f t="shared" si="0"/>
        <v>26</v>
      </c>
      <c r="B29" s="26" t="s">
        <v>118</v>
      </c>
      <c r="C29" s="47"/>
      <c r="D29" s="39" t="s">
        <v>119</v>
      </c>
      <c r="E29" s="45" t="s">
        <v>37</v>
      </c>
      <c r="F29" s="14">
        <v>214</v>
      </c>
      <c r="G29" s="19"/>
      <c r="H29" s="15"/>
      <c r="I29" s="28" t="s">
        <v>120</v>
      </c>
    </row>
    <row r="30" ht="34.9" customHeight="1" spans="1:10">
      <c r="A30" s="10">
        <f t="shared" si="0"/>
        <v>27</v>
      </c>
      <c r="B30" s="48" t="s">
        <v>121</v>
      </c>
      <c r="C30" s="49" t="str">
        <f>_xlfn.DISPIMG("ID_82F4FC7D1B0E4969B9DE9713A1B55D06",1)</f>
        <v>=DISPIMG("ID_82F4FC7D1B0E4969B9DE9713A1B55D06",1)</v>
      </c>
      <c r="D30" s="50" t="s">
        <v>68</v>
      </c>
      <c r="E30" s="51" t="s">
        <v>47</v>
      </c>
      <c r="F30" s="14">
        <v>86.3</v>
      </c>
      <c r="G30" s="19"/>
      <c r="H30" s="15"/>
      <c r="I30" s="28" t="s">
        <v>120</v>
      </c>
    </row>
    <row r="31" ht="34.9" customHeight="1" spans="1:10">
      <c r="A31" s="10">
        <f t="shared" si="0"/>
        <v>28</v>
      </c>
      <c r="B31" s="52" t="s">
        <v>122</v>
      </c>
      <c r="C31" s="27"/>
      <c r="D31" s="53" t="s">
        <v>123</v>
      </c>
      <c r="E31" s="14" t="s">
        <v>20</v>
      </c>
      <c r="F31" s="14">
        <v>12</v>
      </c>
      <c r="G31" s="19"/>
      <c r="H31" s="15"/>
      <c r="I31" s="28" t="s">
        <v>124</v>
      </c>
    </row>
    <row r="32" s="3" customFormat="1" ht="89" customHeight="1" spans="1:10">
      <c r="A32" s="10">
        <f t="shared" si="0"/>
        <v>29</v>
      </c>
      <c r="B32" s="54" t="s">
        <v>125</v>
      </c>
      <c r="C32" s="55" t="str">
        <f>_xlfn.DISPIMG("ID_15C6D8BFC3CD46A895919B8DE88BA79E",1)</f>
        <v>=DISPIMG("ID_15C6D8BFC3CD46A895919B8DE88BA79E",1)</v>
      </c>
      <c r="D32" s="56" t="s">
        <v>126</v>
      </c>
      <c r="E32" s="51" t="s">
        <v>127</v>
      </c>
      <c r="F32" s="49">
        <v>114.8</v>
      </c>
      <c r="G32" s="51"/>
      <c r="H32" s="57"/>
      <c r="I32" s="58" t="s">
        <v>128</v>
      </c>
      <c r="J32" s="4"/>
    </row>
    <row r="33" s="3" customFormat="1" ht="126" customHeight="1" spans="1:10">
      <c r="A33" s="10">
        <f t="shared" si="0"/>
        <v>30</v>
      </c>
      <c r="B33" s="54" t="s">
        <v>129</v>
      </c>
      <c r="C33" s="59" t="str">
        <f>_xlfn.DISPIMG("ID_BFD97FAA727447809DD39A4BF8FD4EBC",1)</f>
        <v>=DISPIMG("ID_BFD97FAA727447809DD39A4BF8FD4EBC",1)</v>
      </c>
      <c r="D33" s="60" t="s">
        <v>126</v>
      </c>
      <c r="E33" s="51" t="s">
        <v>127</v>
      </c>
      <c r="F33" s="49">
        <v>840.91</v>
      </c>
      <c r="G33" s="51"/>
      <c r="H33" s="57"/>
      <c r="I33" s="58" t="s">
        <v>130</v>
      </c>
      <c r="J33" s="4"/>
    </row>
    <row r="34" s="4" customFormat="1" ht="85" customHeight="1" spans="1:10">
      <c r="A34" s="10">
        <f t="shared" si="0"/>
        <v>31</v>
      </c>
      <c r="B34" s="51" t="s">
        <v>131</v>
      </c>
      <c r="C34" s="55" t="str">
        <f>_xlfn.DISPIMG("ID_0F1A47FB0FFA490399B7A885B0F34345",1)</f>
        <v>=DISPIMG("ID_0F1A47FB0FFA490399B7A885B0F34345",1)</v>
      </c>
      <c r="D34" s="61" t="s">
        <v>132</v>
      </c>
      <c r="E34" s="51" t="s">
        <v>37</v>
      </c>
      <c r="F34" s="49">
        <v>195</v>
      </c>
      <c r="G34" s="51"/>
      <c r="H34" s="57"/>
      <c r="I34" s="58" t="s">
        <v>128</v>
      </c>
    </row>
    <row r="35" s="4" customFormat="1" ht="85" customHeight="1" spans="1:10">
      <c r="A35" s="62">
        <v>32</v>
      </c>
      <c r="B35" s="63" t="s">
        <v>133</v>
      </c>
      <c r="C35" s="64"/>
      <c r="D35" s="39" t="s">
        <v>134</v>
      </c>
      <c r="E35" s="63" t="s">
        <v>47</v>
      </c>
      <c r="F35" s="65">
        <f>F33+F32</f>
        <v>955.71</v>
      </c>
      <c r="G35" s="66"/>
      <c r="H35" s="67"/>
      <c r="I35" s="58" t="s">
        <v>128</v>
      </c>
    </row>
    <row r="36" ht="40.15" customHeight="1" spans="1:10">
      <c r="A36" s="68" t="s">
        <v>70</v>
      </c>
      <c r="B36" s="69"/>
      <c r="C36" s="69"/>
      <c r="D36" s="69"/>
      <c r="E36" s="69"/>
      <c r="F36" s="69"/>
      <c r="G36" s="70"/>
      <c r="H36" s="71"/>
    </row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</sheetData>
  <mergeCells count="3">
    <mergeCell ref="A1:I1"/>
    <mergeCell ref="A2:I2"/>
    <mergeCell ref="A36:G36"/>
  </mergeCells>
  <printOptions horizontalCentered="1"/>
  <pageMargins left="0.75" right="0.75" top="0.589583333333333" bottom="0.589583333333333" header="0.119444444444444" footer="0.119444444444444"/>
  <pageSetup paperSize="9" scale="63" fitToHeight="0" orientation="portrait" horizontalDpi="600" verticalDpi="600"/>
  <headerFooter alignWithMargins="0" scaleWithDoc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地面</vt:lpstr>
      <vt:lpstr>地库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desanr</cp:lastModifiedBy>
  <dcterms:created xsi:type="dcterms:W3CDTF">2023-05-12T11:15:00Z</dcterms:created>
  <dcterms:modified xsi:type="dcterms:W3CDTF">2026-07-29T16:07:55Z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66CE8CCE2C264AF1BF4BEC94B0F9FA35_13</vt:lpwstr>
  </property>
  <property fmtid="{D5CDD505-2E9C-101B-9397-08002B2CF9AE}" pid="4" name="CalculationRule">
    <vt:i4>0</vt:i4>
  </property>
</Properties>
</file>